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Képzési dokumentumok\Pedagógiai Kar\Mintatantervek\Alapképzések (BA)\Óvodapedagógia\"/>
    </mc:Choice>
  </mc:AlternateContent>
  <bookViews>
    <workbookView xWindow="0" yWindow="0" windowWidth="20160" windowHeight="9600"/>
  </bookViews>
  <sheets>
    <sheet name="2BLOP18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1" i="1" l="1"/>
  <c r="Q76" i="1"/>
  <c r="Q68" i="1"/>
  <c r="Q41" i="1"/>
  <c r="Q82" i="1"/>
  <c r="N81" i="1"/>
  <c r="N68" i="1"/>
  <c r="N41" i="1"/>
  <c r="N82" i="1"/>
  <c r="U41" i="1"/>
  <c r="F41" i="1"/>
  <c r="F68" i="1"/>
  <c r="G41" i="1"/>
  <c r="I41" i="1"/>
  <c r="J41" i="1"/>
  <c r="K41" i="1"/>
  <c r="M41" i="1"/>
  <c r="O41" i="1"/>
  <c r="R41" i="1"/>
  <c r="S41" i="1"/>
  <c r="J68" i="1"/>
  <c r="K68" i="1"/>
  <c r="M68" i="1"/>
  <c r="O68" i="1"/>
  <c r="R68" i="1"/>
  <c r="S68" i="1"/>
  <c r="U68" i="1"/>
  <c r="V68" i="1"/>
  <c r="W68" i="1"/>
  <c r="Y68" i="1"/>
  <c r="Z68" i="1"/>
  <c r="AA68" i="1"/>
  <c r="AC68" i="1"/>
  <c r="AC189" i="1"/>
  <c r="AA189" i="1"/>
  <c r="Z189" i="1"/>
  <c r="Y189" i="1"/>
  <c r="W189" i="1"/>
  <c r="V189" i="1"/>
  <c r="U189" i="1"/>
  <c r="S189" i="1"/>
  <c r="R189" i="1"/>
  <c r="Q189" i="1"/>
  <c r="O189" i="1"/>
  <c r="N189" i="1"/>
  <c r="M189" i="1"/>
  <c r="K189" i="1"/>
  <c r="J189" i="1"/>
  <c r="I189" i="1"/>
  <c r="G189" i="1"/>
  <c r="F189" i="1"/>
  <c r="Y184" i="1"/>
  <c r="W184" i="1"/>
  <c r="V184" i="1"/>
  <c r="AC160" i="1"/>
  <c r="AA160" i="1"/>
  <c r="Z160" i="1"/>
  <c r="Y160" i="1"/>
  <c r="W160" i="1"/>
  <c r="V160" i="1"/>
  <c r="U160" i="1"/>
  <c r="S160" i="1"/>
  <c r="R160" i="1"/>
  <c r="Q160" i="1"/>
  <c r="O160" i="1"/>
  <c r="N160" i="1"/>
  <c r="M160" i="1"/>
  <c r="K160" i="1"/>
  <c r="J160" i="1"/>
  <c r="I160" i="1"/>
  <c r="G160" i="1"/>
  <c r="F160" i="1"/>
  <c r="AC179" i="1"/>
  <c r="AC190" i="1"/>
  <c r="AA179" i="1"/>
  <c r="AA190" i="1"/>
  <c r="Z179" i="1"/>
  <c r="Z190" i="1"/>
  <c r="Y179" i="1"/>
  <c r="Y190" i="1"/>
  <c r="W179" i="1"/>
  <c r="V179" i="1"/>
  <c r="V190" i="1"/>
  <c r="U179" i="1"/>
  <c r="S179" i="1"/>
  <c r="S190" i="1"/>
  <c r="R179" i="1"/>
  <c r="Q179" i="1"/>
  <c r="Q190" i="1"/>
  <c r="O179" i="1"/>
  <c r="N179" i="1"/>
  <c r="N190" i="1"/>
  <c r="M179" i="1"/>
  <c r="K179" i="1"/>
  <c r="K190" i="1"/>
  <c r="J179" i="1"/>
  <c r="I179" i="1"/>
  <c r="I190" i="1"/>
  <c r="G179" i="1"/>
  <c r="F179" i="1"/>
  <c r="F190" i="1"/>
  <c r="AC142" i="1"/>
  <c r="AA142" i="1"/>
  <c r="Z142" i="1"/>
  <c r="Y142" i="1"/>
  <c r="W142" i="1"/>
  <c r="V142" i="1"/>
  <c r="U142" i="1"/>
  <c r="S142" i="1"/>
  <c r="R142" i="1"/>
  <c r="Q142" i="1"/>
  <c r="O142" i="1"/>
  <c r="N142" i="1"/>
  <c r="M142" i="1"/>
  <c r="K142" i="1"/>
  <c r="J142" i="1"/>
  <c r="I142" i="1"/>
  <c r="G142" i="1"/>
  <c r="F142" i="1"/>
  <c r="AC129" i="1"/>
  <c r="AA129" i="1"/>
  <c r="Z129" i="1"/>
  <c r="Y129" i="1"/>
  <c r="W129" i="1"/>
  <c r="V129" i="1"/>
  <c r="U129" i="1"/>
  <c r="S129" i="1"/>
  <c r="R129" i="1"/>
  <c r="Q129" i="1"/>
  <c r="O129" i="1"/>
  <c r="N129" i="1"/>
  <c r="M129" i="1"/>
  <c r="K129" i="1"/>
  <c r="J129" i="1"/>
  <c r="I129" i="1"/>
  <c r="G129" i="1"/>
  <c r="F129" i="1"/>
  <c r="AC124" i="1"/>
  <c r="AA124" i="1"/>
  <c r="Z124" i="1"/>
  <c r="Y124" i="1"/>
  <c r="W124" i="1"/>
  <c r="V124" i="1"/>
  <c r="U124" i="1"/>
  <c r="S124" i="1"/>
  <c r="R124" i="1"/>
  <c r="Q124" i="1"/>
  <c r="O124" i="1"/>
  <c r="N124" i="1"/>
  <c r="M124" i="1"/>
  <c r="K124" i="1"/>
  <c r="J124" i="1"/>
  <c r="I124" i="1"/>
  <c r="G124" i="1"/>
  <c r="F124" i="1"/>
  <c r="AC116" i="1"/>
  <c r="AA116" i="1"/>
  <c r="Z116" i="1"/>
  <c r="Y116" i="1"/>
  <c r="W116" i="1"/>
  <c r="V116" i="1"/>
  <c r="U116" i="1"/>
  <c r="S116" i="1"/>
  <c r="R116" i="1"/>
  <c r="Q116" i="1"/>
  <c r="M116" i="1"/>
  <c r="N116" i="1"/>
  <c r="O116" i="1"/>
  <c r="I116" i="1"/>
  <c r="J116" i="1"/>
  <c r="K116" i="1"/>
  <c r="F116" i="1"/>
  <c r="G116" i="1"/>
  <c r="R107" i="1"/>
  <c r="AC107" i="1"/>
  <c r="AA107" i="1"/>
  <c r="Z107" i="1"/>
  <c r="Y107" i="1"/>
  <c r="W107" i="1"/>
  <c r="V107" i="1"/>
  <c r="U107" i="1"/>
  <c r="S107" i="1"/>
  <c r="Q107" i="1"/>
  <c r="O107" i="1"/>
  <c r="N107" i="1"/>
  <c r="M107" i="1"/>
  <c r="K107" i="1"/>
  <c r="J107" i="1"/>
  <c r="I107" i="1"/>
  <c r="G107" i="1"/>
  <c r="F107" i="1"/>
  <c r="G190" i="1"/>
  <c r="J190" i="1"/>
  <c r="M190" i="1"/>
  <c r="O190" i="1"/>
  <c r="R190" i="1"/>
  <c r="U190" i="1"/>
  <c r="W190" i="1"/>
  <c r="AA94" i="1"/>
  <c r="Y99" i="1"/>
  <c r="V99" i="1"/>
  <c r="W99" i="1"/>
  <c r="W90" i="1"/>
  <c r="Y90" i="1"/>
  <c r="V90" i="1"/>
  <c r="U134" i="1"/>
  <c r="U135" i="1"/>
  <c r="S134" i="1"/>
  <c r="S135" i="1"/>
  <c r="R134" i="1"/>
  <c r="R135" i="1"/>
  <c r="AA76" i="1"/>
  <c r="G68" i="1"/>
  <c r="I68" i="1"/>
  <c r="AC171" i="1"/>
  <c r="AA171" i="1"/>
  <c r="Z171" i="1"/>
  <c r="Y171" i="1"/>
  <c r="W171" i="1"/>
  <c r="V171" i="1"/>
  <c r="U171" i="1"/>
  <c r="S171" i="1"/>
  <c r="R171" i="1"/>
  <c r="Q171" i="1"/>
  <c r="O171" i="1"/>
  <c r="N171" i="1"/>
  <c r="M171" i="1"/>
  <c r="K171" i="1"/>
  <c r="J171" i="1"/>
  <c r="I171" i="1"/>
  <c r="G171" i="1"/>
  <c r="F171" i="1"/>
  <c r="AC166" i="1"/>
  <c r="AC172" i="1"/>
  <c r="AA166" i="1"/>
  <c r="AA172" i="1"/>
  <c r="Z166" i="1"/>
  <c r="Z172" i="1"/>
  <c r="Y166" i="1"/>
  <c r="Y172" i="1"/>
  <c r="W166" i="1"/>
  <c r="W172" i="1"/>
  <c r="V166" i="1"/>
  <c r="V172" i="1"/>
  <c r="U166" i="1"/>
  <c r="U172" i="1"/>
  <c r="S166" i="1"/>
  <c r="S172" i="1"/>
  <c r="R166" i="1"/>
  <c r="R172" i="1"/>
  <c r="Q166" i="1"/>
  <c r="Q172" i="1"/>
  <c r="O166" i="1"/>
  <c r="O172" i="1"/>
  <c r="N166" i="1"/>
  <c r="N172" i="1"/>
  <c r="M166" i="1"/>
  <c r="M172" i="1"/>
  <c r="J166" i="1"/>
  <c r="J172" i="1"/>
  <c r="K166" i="1"/>
  <c r="I166" i="1"/>
  <c r="I172" i="1"/>
  <c r="G166" i="1"/>
  <c r="G172" i="1"/>
  <c r="F166" i="1"/>
  <c r="F172" i="1"/>
  <c r="AC152" i="1"/>
  <c r="AA152" i="1"/>
  <c r="Z152" i="1"/>
  <c r="Y152" i="1"/>
  <c r="W152" i="1"/>
  <c r="V152" i="1"/>
  <c r="U152" i="1"/>
  <c r="S152" i="1"/>
  <c r="R152" i="1"/>
  <c r="Q152" i="1"/>
  <c r="Q153" i="1"/>
  <c r="O152" i="1"/>
  <c r="O153" i="1"/>
  <c r="N152" i="1"/>
  <c r="N153" i="1"/>
  <c r="M152" i="1"/>
  <c r="M153" i="1"/>
  <c r="K152" i="1"/>
  <c r="K153" i="1"/>
  <c r="J152" i="1"/>
  <c r="J153" i="1"/>
  <c r="I152" i="1"/>
  <c r="I153" i="1"/>
  <c r="G152" i="1"/>
  <c r="G153" i="1"/>
  <c r="F152" i="1"/>
  <c r="F153" i="1"/>
  <c r="AC146" i="1"/>
  <c r="AC153" i="1"/>
  <c r="AA146" i="1"/>
  <c r="AA153" i="1"/>
  <c r="Z146" i="1"/>
  <c r="Z153" i="1"/>
  <c r="Y146" i="1"/>
  <c r="Y153" i="1"/>
  <c r="W146" i="1"/>
  <c r="W153" i="1"/>
  <c r="V146" i="1"/>
  <c r="V153" i="1"/>
  <c r="U146" i="1"/>
  <c r="U153" i="1"/>
  <c r="S146" i="1"/>
  <c r="S153" i="1"/>
  <c r="R146" i="1"/>
  <c r="R153" i="1"/>
  <c r="Q146" i="1"/>
  <c r="O146" i="1"/>
  <c r="N146" i="1"/>
  <c r="K146" i="1"/>
  <c r="J146" i="1"/>
  <c r="I146" i="1"/>
  <c r="G146" i="1"/>
  <c r="F146" i="1"/>
  <c r="AC134" i="1"/>
  <c r="AC135" i="1"/>
  <c r="AA134" i="1"/>
  <c r="AA135" i="1"/>
  <c r="Z134" i="1"/>
  <c r="Z135" i="1"/>
  <c r="Y134" i="1"/>
  <c r="Y135" i="1"/>
  <c r="W134" i="1"/>
  <c r="W135" i="1"/>
  <c r="V134" i="1"/>
  <c r="V135" i="1"/>
  <c r="Q134" i="1"/>
  <c r="Q135" i="1"/>
  <c r="O134" i="1"/>
  <c r="O135" i="1"/>
  <c r="N134" i="1"/>
  <c r="N135" i="1"/>
  <c r="M134" i="1"/>
  <c r="M135" i="1"/>
  <c r="K134" i="1"/>
  <c r="K135" i="1"/>
  <c r="J134" i="1"/>
  <c r="J135" i="1"/>
  <c r="I134" i="1"/>
  <c r="I135" i="1"/>
  <c r="G134" i="1"/>
  <c r="G135" i="1"/>
  <c r="F134" i="1"/>
  <c r="F135" i="1"/>
  <c r="N112" i="1"/>
  <c r="AC112" i="1"/>
  <c r="AC117" i="1"/>
  <c r="AA112" i="1"/>
  <c r="AA117" i="1"/>
  <c r="Z112" i="1"/>
  <c r="Z117" i="1"/>
  <c r="Y112" i="1"/>
  <c r="Y117" i="1"/>
  <c r="W112" i="1"/>
  <c r="W117" i="1"/>
  <c r="V112" i="1"/>
  <c r="V117" i="1"/>
  <c r="AC90" i="1"/>
  <c r="AA90" i="1"/>
  <c r="AA100" i="1"/>
  <c r="Z90" i="1"/>
  <c r="S112" i="1"/>
  <c r="S117" i="1"/>
  <c r="U112" i="1"/>
  <c r="U117" i="1"/>
  <c r="R112" i="1"/>
  <c r="R117" i="1"/>
  <c r="Q112" i="1"/>
  <c r="O112" i="1"/>
  <c r="M112" i="1"/>
  <c r="J112" i="1"/>
  <c r="K112" i="1"/>
  <c r="I112" i="1"/>
  <c r="G112" i="1"/>
  <c r="F112" i="1"/>
  <c r="U90" i="1"/>
  <c r="S90" i="1"/>
  <c r="R90" i="1"/>
  <c r="Q90" i="1"/>
  <c r="O90" i="1"/>
  <c r="N90" i="1"/>
  <c r="M90" i="1"/>
  <c r="K90" i="1"/>
  <c r="J90" i="1"/>
  <c r="I90" i="1"/>
  <c r="G90" i="1"/>
  <c r="F90" i="1"/>
  <c r="AC94" i="1"/>
  <c r="Z94" i="1"/>
  <c r="Y94" i="1"/>
  <c r="Y100" i="1"/>
  <c r="W94" i="1"/>
  <c r="W100" i="1"/>
  <c r="V94" i="1"/>
  <c r="V100" i="1"/>
  <c r="U94" i="1"/>
  <c r="S94" i="1"/>
  <c r="R94" i="1"/>
  <c r="F81" i="1"/>
  <c r="G76" i="1"/>
  <c r="F76" i="1"/>
  <c r="AC41" i="1"/>
  <c r="Z41" i="1"/>
  <c r="AA41" i="1"/>
  <c r="W41" i="1"/>
  <c r="V41" i="1"/>
  <c r="Y41" i="1"/>
  <c r="R100" i="1"/>
  <c r="U100" i="1"/>
  <c r="Z100" i="1"/>
  <c r="AC100" i="1"/>
  <c r="S100" i="1"/>
  <c r="K172" i="1"/>
  <c r="F94" i="1"/>
  <c r="G94" i="1"/>
  <c r="F82" i="1"/>
  <c r="D9" i="1"/>
  <c r="D8" i="1"/>
  <c r="AC81" i="1"/>
  <c r="AA81" i="1"/>
  <c r="AA82" i="1"/>
  <c r="Z81" i="1"/>
  <c r="Z82" i="1"/>
  <c r="Y81" i="1"/>
  <c r="W81" i="1"/>
  <c r="W82" i="1"/>
  <c r="V81" i="1"/>
  <c r="V82" i="1"/>
  <c r="U81" i="1"/>
  <c r="S81" i="1"/>
  <c r="S82" i="1"/>
  <c r="R81" i="1"/>
  <c r="R82" i="1"/>
  <c r="O81" i="1"/>
  <c r="O82" i="1"/>
  <c r="M81" i="1"/>
  <c r="K81" i="1"/>
  <c r="K82" i="1"/>
  <c r="J81" i="1"/>
  <c r="J82" i="1"/>
  <c r="I81" i="1"/>
  <c r="G81" i="1"/>
  <c r="G82" i="1"/>
  <c r="AC76" i="1"/>
  <c r="Z76" i="1"/>
  <c r="Y76" i="1"/>
  <c r="W76" i="1"/>
  <c r="V76" i="1"/>
  <c r="U76" i="1"/>
  <c r="S76" i="1"/>
  <c r="R76" i="1"/>
  <c r="O76" i="1"/>
  <c r="N76" i="1"/>
  <c r="M76" i="1"/>
  <c r="K76" i="1"/>
  <c r="J76" i="1"/>
  <c r="I76" i="1"/>
  <c r="I82" i="1"/>
  <c r="Y82" i="1"/>
  <c r="M82" i="1"/>
  <c r="U82" i="1"/>
  <c r="AC82" i="1"/>
  <c r="I94" i="1"/>
  <c r="J94" i="1"/>
  <c r="K94" i="1"/>
  <c r="Q94" i="1"/>
  <c r="M94" i="1"/>
  <c r="N94" i="1"/>
  <c r="O94" i="1"/>
  <c r="D10" i="1"/>
  <c r="D11" i="1"/>
  <c r="D14" i="1"/>
  <c r="M146" i="1"/>
</calcChain>
</file>

<file path=xl/sharedStrings.xml><?xml version="1.0" encoding="utf-8"?>
<sst xmlns="http://schemas.openxmlformats.org/spreadsheetml/2006/main" count="1182" uniqueCount="464">
  <si>
    <t>Mintatanterv</t>
  </si>
  <si>
    <t>Képzési program (KPR) kódja</t>
  </si>
  <si>
    <t>Tantárgy státusza</t>
  </si>
  <si>
    <t>Megszerzendő kredit</t>
  </si>
  <si>
    <t>Szakdolgozat</t>
  </si>
  <si>
    <t>Összes kredit</t>
  </si>
  <si>
    <t>Kód</t>
  </si>
  <si>
    <t>Tantárgy</t>
  </si>
  <si>
    <t>Előfeltétel</t>
  </si>
  <si>
    <t>I. félév</t>
  </si>
  <si>
    <t>II. félév</t>
  </si>
  <si>
    <t>III. félév</t>
  </si>
  <si>
    <t>IV. félév</t>
  </si>
  <si>
    <t>V. félév</t>
  </si>
  <si>
    <t>VI. félév</t>
  </si>
  <si>
    <t>Tanszék</t>
  </si>
  <si>
    <t>Tantárgyfelelős</t>
  </si>
  <si>
    <t>órasz</t>
  </si>
  <si>
    <t>számk.</t>
  </si>
  <si>
    <t>kred.</t>
  </si>
  <si>
    <t>ea.</t>
  </si>
  <si>
    <t>gy.</t>
  </si>
  <si>
    <t>Érték, autonómia és kritikai gondolkodás</t>
  </si>
  <si>
    <t>k</t>
  </si>
  <si>
    <t>Társadalomtudományi Tanszék</t>
  </si>
  <si>
    <t>Molnár Gábor PhD</t>
  </si>
  <si>
    <t>Bertalan Péter PhD habil</t>
  </si>
  <si>
    <t>gyj</t>
  </si>
  <si>
    <t>Összesen</t>
  </si>
  <si>
    <t>Általános pszichológia</t>
  </si>
  <si>
    <t>Martin László PhD</t>
  </si>
  <si>
    <t>Az emberi fejlődés</t>
  </si>
  <si>
    <t>Pedagógusok mentálhigiénéje</t>
  </si>
  <si>
    <t>József István PhD</t>
  </si>
  <si>
    <t xml:space="preserve">Albert Gábor Phd habil </t>
  </si>
  <si>
    <t>Bencéné Fekete Andrea PhD</t>
  </si>
  <si>
    <t>Kiemelt figyelmet igénylő gyermekek pedagógiája</t>
  </si>
  <si>
    <t>Magyar Nyelvi és Kultúratudományi Tanszék</t>
  </si>
  <si>
    <t>Kövérné Nagyházi Bernadette PhD</t>
  </si>
  <si>
    <t>Domokos Áron PhD</t>
  </si>
  <si>
    <t>Vörös Klára PhD</t>
  </si>
  <si>
    <t>Gombos Péter PhD</t>
  </si>
  <si>
    <t>Szakmódszertani Tanszék</t>
  </si>
  <si>
    <t>Kontra József PhD</t>
  </si>
  <si>
    <t>Nagyné Árgány Brigitta</t>
  </si>
  <si>
    <t xml:space="preserve">Digitális pedagógia </t>
  </si>
  <si>
    <t>Barkóczy László PhD</t>
  </si>
  <si>
    <t>Velner András</t>
  </si>
  <si>
    <t>Sport Iroda és Létesítmény Központ</t>
  </si>
  <si>
    <t>Kiss Zoltán PhD</t>
  </si>
  <si>
    <t>Pedagógia-Pszichológia Tanszék</t>
  </si>
  <si>
    <t>Idegen Nyelvi Igazgatóság</t>
  </si>
  <si>
    <t>Kopházi-Molnár Erzsébet</t>
  </si>
  <si>
    <t>Kovács Zoltán PhD</t>
  </si>
  <si>
    <t>Podráczky Judit PhD</t>
  </si>
  <si>
    <t>Gyógypedagógiai Intézet</t>
  </si>
  <si>
    <t>Szili Katalin PhD</t>
  </si>
  <si>
    <t>Fekete Lilla Sára PhD</t>
  </si>
  <si>
    <t>Drámapedagógiai módszerek</t>
  </si>
  <si>
    <t>A magyar mint idegen nyelv oktatásának módszerei 1.</t>
  </si>
  <si>
    <t>A magyar mint idegen nyelv oktatásának módszerei 2.</t>
  </si>
  <si>
    <t>Irodalom és vizualitás</t>
  </si>
  <si>
    <t>Eltérő kultúrák - közös problémák</t>
  </si>
  <si>
    <t>Fejlesztő biblioterápiai módszerek</t>
  </si>
  <si>
    <t>Nyelv hátrányok, nyelvi felzárkóztatás</t>
  </si>
  <si>
    <t>Beszéd- és írásművek szerkesztése</t>
  </si>
  <si>
    <t>Téli táborok szervezése, vezetése</t>
  </si>
  <si>
    <t>Nyári táborok szervezése, vezetése</t>
  </si>
  <si>
    <t>Sáriné Csajka Edina PhD</t>
  </si>
  <si>
    <t>Közlekedésre nevelés</t>
  </si>
  <si>
    <t>Környezetkultúra</t>
  </si>
  <si>
    <t>Oktatástechnológia</t>
  </si>
  <si>
    <t>Háztartástan</t>
  </si>
  <si>
    <t>Iskolakertek</t>
  </si>
  <si>
    <t>Matematika és művészet</t>
  </si>
  <si>
    <t>Stettner Eleonóra PhD</t>
  </si>
  <si>
    <t>Zenei alkotóműhely</t>
  </si>
  <si>
    <t>Labdajátékok</t>
  </si>
  <si>
    <t>Úszás</t>
  </si>
  <si>
    <t>Természetben űzhető sportok</t>
  </si>
  <si>
    <t>Korcsolyázás</t>
  </si>
  <si>
    <t>Ütős sportok</t>
  </si>
  <si>
    <t>Aerobic</t>
  </si>
  <si>
    <t>Óvodapedagógus szak (BA)</t>
  </si>
  <si>
    <t>Pedagógia, pszichológia,társadalomtudomány, informatika (43 kredit)</t>
  </si>
  <si>
    <t>A jelenkori társadalom és a gyermek</t>
  </si>
  <si>
    <t>Általános pedagógiai és didaktikai alapok</t>
  </si>
  <si>
    <t>Speciális pedagógiai ismeretek (8 kredit) (Felelős: Podráczky Judit PhD)</t>
  </si>
  <si>
    <t>Pedagógia-pszichológia komplex szigorlat</t>
  </si>
  <si>
    <t>szig</t>
  </si>
  <si>
    <t>Játékpedagógia és módszertana</t>
  </si>
  <si>
    <t>Bábjáték és módszertana</t>
  </si>
  <si>
    <t>Gyermekkultúra 1.</t>
  </si>
  <si>
    <t>Gyermekkultúra 2.</t>
  </si>
  <si>
    <t>Kötelezően választható tárgyak - Speciális szakmai ismeretek</t>
  </si>
  <si>
    <t>Az óvodai nevelés tevékenységformáinak módszertana</t>
  </si>
  <si>
    <t>Gyakorlati képzési modul</t>
  </si>
  <si>
    <t>Az óvodai zenei nevelés módszertana 1.</t>
  </si>
  <si>
    <t>Az óvodai zenei nevelés módszertana 2.</t>
  </si>
  <si>
    <t>Alapozó vizuális stúdiumok</t>
  </si>
  <si>
    <t>Alkotási gyakorlatok</t>
  </si>
  <si>
    <t>Rónai Gábor</t>
  </si>
  <si>
    <t>Doba László</t>
  </si>
  <si>
    <t>A testnevelés és mozgásfejlesztés elmélete</t>
  </si>
  <si>
    <t>A testnevelés és mozgásfejlesztés módszertana</t>
  </si>
  <si>
    <t>Hospitálás (bölcsőde, óvoda, iskola)</t>
  </si>
  <si>
    <t>Külső szakmai gyakorlat</t>
  </si>
  <si>
    <t>zv</t>
  </si>
  <si>
    <t>Gódor Alexandra</t>
  </si>
  <si>
    <t>Fináncz Judit PhD</t>
  </si>
  <si>
    <t>Kreatív alkotóműhely 1.</t>
  </si>
  <si>
    <t>Kreatív alkotóműhely 2.</t>
  </si>
  <si>
    <t>Nagyné Mandl Erika PhD</t>
  </si>
  <si>
    <t>Globalizáció és fenntarthatóság</t>
  </si>
  <si>
    <t>A fenntarthatóságra nevelés természettudmányos alapjai</t>
  </si>
  <si>
    <t>Környezetpedagógia</t>
  </si>
  <si>
    <t>Kutatások a neveléstudomámyban</t>
  </si>
  <si>
    <t>Petőné Csima Melinda PhD</t>
  </si>
  <si>
    <t>Kulturális és társadalmi különbségek</t>
  </si>
  <si>
    <t>Globális, regionális, lokális folyamatok a 21. században</t>
  </si>
  <si>
    <t>Az oktatás európai dimenziói</t>
  </si>
  <si>
    <t>Gyermekek a digitális világban</t>
  </si>
  <si>
    <t>Nyelvtan 1.</t>
  </si>
  <si>
    <t>Nyelvtan 2.</t>
  </si>
  <si>
    <t>Módszertan 1.</t>
  </si>
  <si>
    <t>Módszertan 2.</t>
  </si>
  <si>
    <t>Módszertan 3.</t>
  </si>
  <si>
    <t>Fekete Lilla Sára PhD és Kopházi-Molnár Erzsébet</t>
  </si>
  <si>
    <t>Szabadon választható tárgyak</t>
  </si>
  <si>
    <t>Kötelező tárgyak (139 kredit)</t>
  </si>
  <si>
    <t>Pedagógiai alapok ismeretkör (7 kredit) (Felelős: Albert Gábor PhD habil)</t>
  </si>
  <si>
    <t>Szombathelyiné Nyitrai Ágnes PhD</t>
  </si>
  <si>
    <t>Pedagógia-pszichológia komplex szigorlat (2 kredit) (Felelős: Szombathelyiné Nyitrai Ágnes PhD)</t>
  </si>
  <si>
    <t>Digitális kompetenciafejlesztés (3 kredit)  (Felelős: Barkóczy László PhD)</t>
  </si>
  <si>
    <t>Kis Jenőné Kenesei Éva PhD</t>
  </si>
  <si>
    <t>Ficzek Ferenc DLA</t>
  </si>
  <si>
    <t>Család-bölcsőde kapcsolat, a szülői kompetencia támogatása</t>
  </si>
  <si>
    <t>Óvodai gyakorlat 2. (anyanyelvi és vizuális nevelés)</t>
  </si>
  <si>
    <t>Óvodai gyakorlat 1. (játék)</t>
  </si>
  <si>
    <t>Természettudományos és matematikai nevelés 1.</t>
  </si>
  <si>
    <t>Természettudományos és matematikai nevelés 2.</t>
  </si>
  <si>
    <t>Zenei alapismeretek</t>
  </si>
  <si>
    <t>Óvodai gyakorlat 4. (ének-zene, mozgás)</t>
  </si>
  <si>
    <t>Óvodai gyakorlat 4. (ének-zene, mozgás); Pedagógia-pszichológia komplex szigorlat</t>
  </si>
  <si>
    <t>Hospitálás (bölcsőde, óvoda, iskola); Játékpedagógia és módszertana</t>
  </si>
  <si>
    <t>Óvodai gyakorlat 1. (játék), Anyanyelvi kompetencia fejesztése 2.; Vizuális nevelés módszertana</t>
  </si>
  <si>
    <t>Óvodai gyakorlat 3. (külső világ tevékeny megismerése); Az óvodai zenei nevelés módszertana 2.; A testnevelés és mozgásfejlesztés módszertana</t>
  </si>
  <si>
    <t>Az óvoda-iskola átmenet modelljei és problémái</t>
  </si>
  <si>
    <t>Játék és tanulás</t>
  </si>
  <si>
    <t>Beszédgyakorlat 2.; Nyelvtan 2.</t>
  </si>
  <si>
    <t>Játéktevékenység és módszertana ismeretkör (6 kredit) (Felelős: Szombathelyiné Nyitrai Ágnes PhD)</t>
  </si>
  <si>
    <t>Anyanyelvi nevelés ismeretkör  (12 kredit) (Felelős: Gombos Péter PhD)</t>
  </si>
  <si>
    <t>Zenei nevelés ismeretkör (10 kredit) (Felelős: Nagyné Árgány Brigitta)</t>
  </si>
  <si>
    <t>Vizuális nevelés ismeretkör (10 kredit) (Felelős: Ficzek Ferenc DLA)</t>
  </si>
  <si>
    <t>Természettudományos és matematikai gondolkodás megalapozása ismeretkör (12 kredit) (Felelős: Kontra József PhD)</t>
  </si>
  <si>
    <t>Testnevelés alapjai és módszertana ismeretkör (8 kredit) (Felelős: Kiss Zoltán PhD)</t>
  </si>
  <si>
    <t>Komplex művészeti nevelés ismeretkör (11 kredit) (Felelős: Nagyné Mandl Erika PhD)</t>
  </si>
  <si>
    <t>Fenntarthatóságra nevelés ismeretkör (12 kredit) (Felelős: Bertalan Péter PhD habil)</t>
  </si>
  <si>
    <t>Bevezetés a neveléstudományi kutatásokba ismeretkör (8 kredit) (Felelős: Petőné Csima Melinda PhD)</t>
  </si>
  <si>
    <t>Idegen nyelvi alapozás óvodai gyakorlathoz ismeretkör (12 kredit) (Felelős: Fekete Lilla Sára PhD)</t>
  </si>
  <si>
    <t>Angol/német nyelv az óvodában ismeretkör (9 kredit) (Felelős: Kopházi-Molnár Erzsébet)</t>
  </si>
  <si>
    <t>Szabó Eszter PhD</t>
  </si>
  <si>
    <t>Mozgásterápia</t>
  </si>
  <si>
    <t>Sportanimáció</t>
  </si>
  <si>
    <t>Szerb György</t>
  </si>
  <si>
    <t>Dávid János</t>
  </si>
  <si>
    <t>Zenei készségfejlesztés</t>
  </si>
  <si>
    <t>Csoportos és egyéni önérvényesítő tréning 1.</t>
  </si>
  <si>
    <t>Csoportos és egyéni önérvényesítő tréning 2.</t>
  </si>
  <si>
    <t>Levelező tanulmányi rend</t>
  </si>
  <si>
    <t xml:space="preserve">Gyakorlati képzési modul (28 kredit) </t>
  </si>
  <si>
    <t>Szakkollégium</t>
  </si>
  <si>
    <r>
      <t xml:space="preserve">Kötelező tárgyak összesen </t>
    </r>
    <r>
      <rPr>
        <b/>
        <i/>
        <sz val="10"/>
        <rFont val="Calibri"/>
        <family val="2"/>
        <charset val="238"/>
        <scheme val="minor"/>
      </rPr>
      <t>(az óraszámok a szakmai gyakorlatot  nem tartalmazzák)</t>
    </r>
  </si>
  <si>
    <t>Az óvodai nevelés tevékenységformáinak módszertana (58 kredit)</t>
  </si>
  <si>
    <r>
      <rPr>
        <b/>
        <sz val="14"/>
        <rFont val="Arial"/>
        <family val="2"/>
        <charset val="238"/>
      </rPr>
      <t>Szabadon választható tárgyak</t>
    </r>
    <r>
      <rPr>
        <b/>
        <sz val="12"/>
        <rFont val="Arial"/>
        <family val="2"/>
        <charset val="238"/>
      </rPr>
      <t xml:space="preserve"> (9 kredit) </t>
    </r>
    <r>
      <rPr>
        <b/>
        <sz val="10"/>
        <rFont val="Arial"/>
        <family val="2"/>
        <charset val="238"/>
      </rPr>
      <t xml:space="preserve">- 9 kredit teljesítése kötelező </t>
    </r>
  </si>
  <si>
    <t>Színházértés I.</t>
  </si>
  <si>
    <t>Színházértés II.</t>
  </si>
  <si>
    <t>Színházértés III.</t>
  </si>
  <si>
    <t>Pedagógia, pszichológia, társadalomtudomány, informatika</t>
  </si>
  <si>
    <t>Társadalomtudományi alapok ismeretkör (8 kredit) (Felelős: Molnár Gábor PhD )</t>
  </si>
  <si>
    <t>Pszichológiai alapok ismeretkör (8 kredit) (Felelős: Martin László PhD)</t>
  </si>
  <si>
    <t>Pszichológia a pedagógiában ismeretkör (7 kredit) (Felelős: József István PhD)</t>
  </si>
  <si>
    <t>Kora gyermekkor pedagógiája</t>
  </si>
  <si>
    <t>Intézmény- és gyermekkortörténet</t>
  </si>
  <si>
    <t>A vizuális nevelés módszertana</t>
  </si>
  <si>
    <t>A külső világ megismerésének módszertana</t>
  </si>
  <si>
    <t>Óvodai gyakorlat 2. (anyanyelvi és vizuális nevelés); A külső világ megismerésének módszertana</t>
  </si>
  <si>
    <t>Óvodai gyakorlat 3. (a külső világ tevékeny megismerése)</t>
  </si>
  <si>
    <t>Nevelés és társadalom ismeretkör (12 kredit) (Felelős: Fináncz Judit PhD)</t>
  </si>
  <si>
    <t>Szakdolgozat-készítés 1. (forráskezelés)</t>
  </si>
  <si>
    <t>Szakdolgozat-készítés 2. (pedagógiai kutatás módszertana)</t>
  </si>
  <si>
    <t>Szakdolgozat-készítés 3.</t>
  </si>
  <si>
    <t>Fejlődés és gondozás kora gyermekkorban</t>
  </si>
  <si>
    <t>Szakmai idegen nyelv</t>
  </si>
  <si>
    <t>Az átmenetek pedagógiai támogatása</t>
  </si>
  <si>
    <r>
      <t xml:space="preserve">Szakdolgozat-készítés (10 kredit) </t>
    </r>
    <r>
      <rPr>
        <b/>
        <sz val="10"/>
        <rFont val="Arial"/>
        <family val="2"/>
        <charset val="238"/>
      </rPr>
      <t>(Felelős: Domokos Áron PhD)</t>
    </r>
  </si>
  <si>
    <t>Gyógypedagógiai alapismeretek</t>
  </si>
  <si>
    <t xml:space="preserve">Koragyermekkori intervenció </t>
  </si>
  <si>
    <t>Koragyermekkori képesség kibontakoztatás</t>
  </si>
  <si>
    <t>Matematika és Informatika Tanszék</t>
  </si>
  <si>
    <t>Tanulmányi kirándulások szervezése</t>
  </si>
  <si>
    <t>Komlósi Veronika</t>
  </si>
  <si>
    <t>Gelencsérné Bakó Márta PhD</t>
  </si>
  <si>
    <t>Speciális szakmai ismeretek 1. (32 kredit)</t>
  </si>
  <si>
    <t>Egészségnevelés, egészségfejlesztés</t>
  </si>
  <si>
    <t>Modul összesítés</t>
  </si>
  <si>
    <t>Speciális szakmai ismeretek 2. (32 kredit)</t>
  </si>
  <si>
    <t>Speciális szakmai ismeretek 3. (33 kredit)</t>
  </si>
  <si>
    <t>Speciális szakmai ismeretek 4. (32 kredit)</t>
  </si>
  <si>
    <t>Speciális szakmai ismeretek 6. (33 kredit)</t>
  </si>
  <si>
    <t>Alkalmazott pszichológia az intézményes nevelésben</t>
  </si>
  <si>
    <t>Anyanyelvi kompetencia fejlesztése 1.</t>
  </si>
  <si>
    <t>Anyanyelvi kompetencia fejlesztése 2.</t>
  </si>
  <si>
    <r>
      <t>Speciális szakmai ismeretek (</t>
    </r>
    <r>
      <rPr>
        <b/>
        <sz val="14"/>
        <rFont val="Arial"/>
        <family val="2"/>
        <charset val="238"/>
      </rPr>
      <t>Kötelezően választható tárgyak)</t>
    </r>
    <r>
      <rPr>
        <b/>
        <sz val="12"/>
        <rFont val="Arial"/>
        <family val="2"/>
        <charset val="238"/>
      </rPr>
      <t xml:space="preserve"> - Egy speciális szakmai ismeretek modul választása kötelező</t>
    </r>
    <r>
      <rPr>
        <b/>
        <strike/>
        <sz val="12"/>
        <color rgb="FFFF0000"/>
        <rFont val="Arial"/>
        <family val="2"/>
        <charset val="238"/>
      </rPr>
      <t/>
    </r>
  </si>
  <si>
    <t>A koragyermekkori nevelés kiemelt kérdéskörei ismeretkör (12 kredit) (Felelős: Gelencsérné Bakó Márta PhD)</t>
  </si>
  <si>
    <t>Az óvoda-iskola átmenet kérdései ismeretkör (9 kredit) (Felelős: Bencéné Fekete Andrea PhD)</t>
  </si>
  <si>
    <t>Kisgyermeknevelés ismeretkör (9 kredit) (Felelős: Szombathelyiné Nyitrai Ágnes PhD)</t>
  </si>
  <si>
    <r>
      <t>A kisgyermeke</t>
    </r>
    <r>
      <rPr>
        <sz val="10"/>
        <rFont val="Arial"/>
        <family val="2"/>
        <charset val="238"/>
      </rPr>
      <t>t nevelő intézmények belső világa</t>
    </r>
  </si>
  <si>
    <t>Beszédgyakorlat és óvodai hospitálás 1.</t>
  </si>
  <si>
    <t>Beszédgyakorlat és óvodai hospitálás 2.</t>
  </si>
  <si>
    <t>Magyarország természeti és kulturális értékei</t>
  </si>
  <si>
    <t>Value, autonomy and critical thinking</t>
  </si>
  <si>
    <t>Present-day society and the child</t>
  </si>
  <si>
    <t>Digital pedagogy</t>
  </si>
  <si>
    <t>2BPPS1APS00017</t>
  </si>
  <si>
    <t>General psychology</t>
  </si>
  <si>
    <t>Human development</t>
  </si>
  <si>
    <t>2BPPS1PEM00017</t>
  </si>
  <si>
    <t>Mental hygiene of teachers</t>
  </si>
  <si>
    <t>2BPPS1GYP00017</t>
  </si>
  <si>
    <t>Applied psychology in institutional education</t>
  </si>
  <si>
    <t>2BPPS1ING00017</t>
  </si>
  <si>
    <t>History of instituitons and infancy</t>
  </si>
  <si>
    <t>2BPPS1APD00017</t>
  </si>
  <si>
    <t>General pedagogy and basics of didactics</t>
  </si>
  <si>
    <t>2BPPS1KGY00017</t>
  </si>
  <si>
    <t>Pedagogy of early childhood</t>
  </si>
  <si>
    <t>2BPPS1KGP00017</t>
  </si>
  <si>
    <t>Pedagogy of children in need of special attention</t>
  </si>
  <si>
    <t>2BPPS1PPS00017</t>
  </si>
  <si>
    <t>Pedagogy - psychology complex final exam</t>
  </si>
  <si>
    <t>Pedagogy and methodology of playing</t>
  </si>
  <si>
    <t>2BPPS1BJM00017</t>
  </si>
  <si>
    <t>Puppet show and its methodology</t>
  </si>
  <si>
    <t>2BMAG1AKF10017</t>
  </si>
  <si>
    <t>Development of mother tongue competences 1.</t>
  </si>
  <si>
    <t>2BMAG1AKF20017</t>
  </si>
  <si>
    <t>Development of mother tongue competences 2.</t>
  </si>
  <si>
    <t>2BMAG1GYK10017</t>
  </si>
  <si>
    <t>Children's culture 1.</t>
  </si>
  <si>
    <t>2BMAG1GYK20017</t>
  </si>
  <si>
    <t>Children's culture 2.</t>
  </si>
  <si>
    <t>2BSZT1ZEA00017</t>
  </si>
  <si>
    <t>Basics of music</t>
  </si>
  <si>
    <t>2BSZT1ZNM10017</t>
  </si>
  <si>
    <t>Methodology of music education in kindergarten 1.</t>
  </si>
  <si>
    <t>2BSZT1ZNM20017</t>
  </si>
  <si>
    <t>Methodology of music education in kindergarten 2.</t>
  </si>
  <si>
    <t>2BSZT1AVS00017</t>
  </si>
  <si>
    <t>Preparatory visual studies</t>
  </si>
  <si>
    <t>2BSZT1VNM00017</t>
  </si>
  <si>
    <t>Methodology ofvisual education</t>
  </si>
  <si>
    <t>2BSZT1AGY00017</t>
  </si>
  <si>
    <t>Creative practice</t>
  </si>
  <si>
    <t>2BPPS1TMN10017</t>
  </si>
  <si>
    <t>Scientific and mathematical education 1.</t>
  </si>
  <si>
    <t>Scientific and mathematical education 2.</t>
  </si>
  <si>
    <t>2BSZT1KVM00017</t>
  </si>
  <si>
    <t>Methodology of the cognition of the outer world</t>
  </si>
  <si>
    <t>0BSKI1TME00017</t>
  </si>
  <si>
    <t>Theory of physical education and physical development</t>
  </si>
  <si>
    <t>0BSKI1TMM00017</t>
  </si>
  <si>
    <t>Methodology of physical education and physical development</t>
  </si>
  <si>
    <t>2BPPS1HOS00017</t>
  </si>
  <si>
    <t>Observation (nursery, kindergarten, primary school)</t>
  </si>
  <si>
    <t>2BPPS1OGY10017</t>
  </si>
  <si>
    <t>Kindergarten practice 1. (playing)</t>
  </si>
  <si>
    <t>2BPPS1OGY20017</t>
  </si>
  <si>
    <t>Kindergarten practice 2. (mother tongue and visual education)</t>
  </si>
  <si>
    <t>2BPPS1OGY30017</t>
  </si>
  <si>
    <t>Kindergarten practice 3. (active cognition of the outer world)</t>
  </si>
  <si>
    <t>2BPPS1OGY40017</t>
  </si>
  <si>
    <t>Kindergarten practice 4. (singing-music, motion)</t>
  </si>
  <si>
    <t>2BPPS1SGY00017</t>
  </si>
  <si>
    <t>Outer professional practice</t>
  </si>
  <si>
    <t>2BMAG1SD100017</t>
  </si>
  <si>
    <t>Dissertation preparation 1. (handling of source material)</t>
  </si>
  <si>
    <t>2BPPS1SD200017</t>
  </si>
  <si>
    <t>Dissertation preparation 2. (methodology of pedagogical research)</t>
  </si>
  <si>
    <t>Dissertation preparation 3.</t>
  </si>
  <si>
    <t>2BGYP1GYI00017</t>
  </si>
  <si>
    <t>Basics of special needs education</t>
  </si>
  <si>
    <t>2BGYI2KGI00017</t>
  </si>
  <si>
    <t>Early childhood intervention</t>
  </si>
  <si>
    <t>2BGYP2KOF00017</t>
  </si>
  <si>
    <t>Early childhood skill development</t>
  </si>
  <si>
    <t>2BPPS2EEF00017</t>
  </si>
  <si>
    <t>Health education, health development</t>
  </si>
  <si>
    <t>2BPPS1KAM10017</t>
  </si>
  <si>
    <t>Creative art workshop 1.</t>
  </si>
  <si>
    <t>2BPPS1KAM20017</t>
  </si>
  <si>
    <t>Creative art workshop 2.</t>
  </si>
  <si>
    <t>2BPPS1OAM00017</t>
  </si>
  <si>
    <t>Models and problems of transition from kindergarten to school</t>
  </si>
  <si>
    <t>2BPPS1APT10017</t>
  </si>
  <si>
    <t>Pedagogical support of transitions</t>
  </si>
  <si>
    <t>2BPPS1JÁT00017</t>
  </si>
  <si>
    <t>Playing and learning</t>
  </si>
  <si>
    <t>2BPPS1FGG00017</t>
  </si>
  <si>
    <t>Development and nursing in infancy</t>
  </si>
  <si>
    <t>2BPPS1KNI00017</t>
  </si>
  <si>
    <t>A kisgyermekeket nevelő intézmények belső világa</t>
  </si>
  <si>
    <t>Inner world of  institutions educating infants</t>
  </si>
  <si>
    <t>2BPPS1KOT00017</t>
  </si>
  <si>
    <t>Parent - nursery connection, supporting parent competences</t>
  </si>
  <si>
    <t>2BSZT1FNA00017</t>
  </si>
  <si>
    <t>Scientific bases of sustinability education</t>
  </si>
  <si>
    <t>2BTTU1GLF00017</t>
  </si>
  <si>
    <t>Globalization and sustainability</t>
  </si>
  <si>
    <t>2BSZT1KÖP00017</t>
  </si>
  <si>
    <t>Environment pedagogy</t>
  </si>
  <si>
    <t>2BPPS1KNE00017</t>
  </si>
  <si>
    <t>Researches in pedagogy</t>
  </si>
  <si>
    <t>0BICS1OSN00017</t>
  </si>
  <si>
    <t>Professional foreign language</t>
  </si>
  <si>
    <t>2BPPS1KTK00017</t>
  </si>
  <si>
    <t>Cultural and social differences</t>
  </si>
  <si>
    <t>2BTTU1GRL00017</t>
  </si>
  <si>
    <t>Global, regional, local processes in the 21st century</t>
  </si>
  <si>
    <t>2BPPS1OKD00017</t>
  </si>
  <si>
    <t>European dimensions of education</t>
  </si>
  <si>
    <t>2BTTU1GDV00017</t>
  </si>
  <si>
    <t>Children in the digital world</t>
  </si>
  <si>
    <t>0BICS1BGY10017</t>
  </si>
  <si>
    <t>Language practice 1.</t>
  </si>
  <si>
    <t>0BICS1BGY20017</t>
  </si>
  <si>
    <t>Language practice 2.</t>
  </si>
  <si>
    <t>0BICS1NYE10017</t>
  </si>
  <si>
    <t>Grammar 1.</t>
  </si>
  <si>
    <t>0BICS1NYE20017</t>
  </si>
  <si>
    <t>Grammar 2.</t>
  </si>
  <si>
    <t>0BICS1MOD10017</t>
  </si>
  <si>
    <t>Methodology 1.</t>
  </si>
  <si>
    <t>0BICS1MOD20017</t>
  </si>
  <si>
    <t>Methodology 2.</t>
  </si>
  <si>
    <t>0BICS1MOD30017</t>
  </si>
  <si>
    <t>Methodology 3.</t>
  </si>
  <si>
    <t>Music skill development</t>
  </si>
  <si>
    <t>Special college</t>
  </si>
  <si>
    <t>Performance analysis I.</t>
  </si>
  <si>
    <t>Performance anlysis II.</t>
  </si>
  <si>
    <t>Performance analysis III.</t>
  </si>
  <si>
    <t>Elaboration of a theatrical performance</t>
  </si>
  <si>
    <t>Drama pedagogy methods</t>
  </si>
  <si>
    <t>Methods of teaching Hungarian as a foreign language 1.</t>
  </si>
  <si>
    <t>Methods of teaching Hungarian as a foreign language 2.</t>
  </si>
  <si>
    <t>Literature and visuality</t>
  </si>
  <si>
    <t>Different cultures - common problems</t>
  </si>
  <si>
    <t>Developmental bibliotherapy methods</t>
  </si>
  <si>
    <t>Language drawbacks, remedial language</t>
  </si>
  <si>
    <t>Compilation of oral and written texts</t>
  </si>
  <si>
    <t>Organization, leading winter camps</t>
  </si>
  <si>
    <t>Organization, leading summer camps</t>
  </si>
  <si>
    <t>Group and individual assertiveness training 1.</t>
  </si>
  <si>
    <t>Group and individual assertiveness training 2.</t>
  </si>
  <si>
    <t>Education for transporz</t>
  </si>
  <si>
    <t>Environment culture</t>
  </si>
  <si>
    <t>Education technology</t>
  </si>
  <si>
    <t>Housekeeping</t>
  </si>
  <si>
    <t>School gardens</t>
  </si>
  <si>
    <t>Mathematics and art</t>
  </si>
  <si>
    <t>Music creative workshop</t>
  </si>
  <si>
    <t>Natural and Cultural Treasures of Hungary</t>
  </si>
  <si>
    <t>Organising and managing study trips</t>
  </si>
  <si>
    <t>Ball games</t>
  </si>
  <si>
    <t>Swimming</t>
  </si>
  <si>
    <t>Sports done in nature</t>
  </si>
  <si>
    <t>Skating</t>
  </si>
  <si>
    <t>Racquet sports</t>
  </si>
  <si>
    <t>Aerobics</t>
  </si>
  <si>
    <t>Physical therapy</t>
  </si>
  <si>
    <t>Sport animation</t>
  </si>
  <si>
    <t>2BPPS3KOL00000</t>
  </si>
  <si>
    <t>2BMAG3SZI10017</t>
  </si>
  <si>
    <t>2BMAG3SZI20017</t>
  </si>
  <si>
    <t>2BMAG3SZI30017</t>
  </si>
  <si>
    <t>2BSZT3SZEF0017</t>
  </si>
  <si>
    <t>2BSZT3CSE10017</t>
  </si>
  <si>
    <t>2BSZT3CSE20017</t>
  </si>
  <si>
    <t>2BSKI3TTÁ00017</t>
  </si>
  <si>
    <t>2BSKI3NYT00017</t>
  </si>
  <si>
    <t>0BSKI3LAB00017</t>
  </si>
  <si>
    <t>0BSCS1ÚSZ00000</t>
  </si>
  <si>
    <t>0BSKI3TŰS00017</t>
  </si>
  <si>
    <t>0BSKI3KOR00017</t>
  </si>
  <si>
    <t>0BSKI3ÜTS00017</t>
  </si>
  <si>
    <t>0BSKI3AER00017</t>
  </si>
  <si>
    <t>0BSKI3MTR00017</t>
  </si>
  <si>
    <t>0BSKI3SAN00017</t>
  </si>
  <si>
    <t>2BSZT3ZEA00017</t>
  </si>
  <si>
    <t>2BMAG3DRP00017</t>
  </si>
  <si>
    <t>2BMAG3MID10017</t>
  </si>
  <si>
    <t>2BMAG3MID20017</t>
  </si>
  <si>
    <t>2BMAG3VIR00017</t>
  </si>
  <si>
    <t>2BMAG3EKP00017</t>
  </si>
  <si>
    <t>2BMAG3FBM00017</t>
  </si>
  <si>
    <t>2BMAG3NYH00017</t>
  </si>
  <si>
    <t>2BMAG3BÍS00017</t>
  </si>
  <si>
    <t>2BSZT3KÖN00017</t>
  </si>
  <si>
    <t>2BSZT3KKU00017</t>
  </si>
  <si>
    <t>2BSZT3OKT00017</t>
  </si>
  <si>
    <t>2BSZT3HTT00017</t>
  </si>
  <si>
    <t>2BSZT3ISK00017</t>
  </si>
  <si>
    <t>2BSZT3MÉM00017</t>
  </si>
  <si>
    <t>2BSZT3MFÖ00017</t>
  </si>
  <si>
    <t>2BSZT3TAK00017</t>
  </si>
  <si>
    <t>Színházi élmény feldolgozása</t>
  </si>
  <si>
    <t>2BPPT3PES00018</t>
  </si>
  <si>
    <t>Pedagógia és szépirodalom</t>
  </si>
  <si>
    <t>Pedagógia- Pszichológia Tanszék</t>
  </si>
  <si>
    <t>Dr. Perjés István</t>
  </si>
  <si>
    <t>2BSZT3JAM00018</t>
  </si>
  <si>
    <t>Játékos módszertár</t>
  </si>
  <si>
    <t>2BSZT3MÚP00000</t>
  </si>
  <si>
    <t>Múzeumpedagógia</t>
  </si>
  <si>
    <t>2BSZT3OFM00018</t>
  </si>
  <si>
    <t>Outdoor fejlesztő módszerek</t>
  </si>
  <si>
    <t>2BSZT3SZP00018</t>
  </si>
  <si>
    <t>Szabadidőpedagógia</t>
  </si>
  <si>
    <t>2BSZT3KKE00018</t>
  </si>
  <si>
    <t>Komplex-kreatív-élményműhely</t>
  </si>
  <si>
    <t>2BSZT3KEM00018</t>
  </si>
  <si>
    <t>Kézműves műhely</t>
  </si>
  <si>
    <t>2BSZT3MUT00018</t>
  </si>
  <si>
    <t>A művészet titkai</t>
  </si>
  <si>
    <t>2BSZT3KMP00018</t>
  </si>
  <si>
    <t>Képzőművészeti projektek</t>
  </si>
  <si>
    <t>Walter Imola</t>
  </si>
  <si>
    <t>Takács Anett</t>
  </si>
  <si>
    <t>Dr. Csajka Edina</t>
  </si>
  <si>
    <t>Baka József</t>
  </si>
  <si>
    <t>Dr. Csimáné Dr. Pozsegovics Beáta</t>
  </si>
  <si>
    <t>Dr. Podráczky Judit</t>
  </si>
  <si>
    <t>Neveléstudományi kutatószeminárium 2.</t>
  </si>
  <si>
    <t>Gyermektánc</t>
  </si>
  <si>
    <r>
      <rPr>
        <sz val="10"/>
        <color rgb="FFFF0000"/>
        <rFont val="Arial"/>
        <family val="2"/>
        <charset val="238"/>
      </rPr>
      <t>Természettudományos és matematikai nevelés 1.;</t>
    </r>
    <r>
      <rPr>
        <sz val="10"/>
        <color theme="1"/>
        <rFont val="Arial"/>
        <family val="2"/>
        <charset val="238"/>
      </rPr>
      <t xml:space="preserve"> Természettudományos és matematikai nevelés 2.</t>
    </r>
  </si>
  <si>
    <t>választott oktató</t>
  </si>
  <si>
    <t>2BTTU1JTG00018</t>
  </si>
  <si>
    <t>2BTTU1EAK00018</t>
  </si>
  <si>
    <t>2BTTU1DPE00018</t>
  </si>
  <si>
    <t>2BPPS1AFE00018</t>
  </si>
  <si>
    <t>2BPPS1JPM00018</t>
  </si>
  <si>
    <t>2BSZT1ZKF00018</t>
  </si>
  <si>
    <t>2BSZT1GYT00018</t>
  </si>
  <si>
    <t>2BMAG1SZ300018</t>
  </si>
  <si>
    <t>2BPPT3NTK10018</t>
  </si>
  <si>
    <t>2BPPT3NTK20018</t>
  </si>
  <si>
    <t>Neveléstudományi kutatószeminárium 1.</t>
  </si>
  <si>
    <t>2BPPS1TMN20018</t>
  </si>
  <si>
    <t>Érvényes: 2018. szeptembertől</t>
  </si>
  <si>
    <t>Alkalmazott pszichológia az intézményes nevelésben; Kiemelt figyelmet igénylő gyermekek pedagógiája</t>
  </si>
  <si>
    <t>2BPPT1GSL00019</t>
  </si>
  <si>
    <t>Gyermekprogramok szervezése és lebonyolítása</t>
  </si>
  <si>
    <t>Idegen nyelv (angol, német) az óvodában (33 kredit)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</si>
</sst>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i/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trike/>
      <sz val="12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trike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5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256">
    <xf numFmtId="0" fontId="0" fillId="0" borderId="0" xfId="0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" fontId="4" fillId="0" borderId="4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/>
    </xf>
    <xf numFmtId="1" fontId="4" fillId="0" borderId="6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4" fillId="0" borderId="0" xfId="0" applyFont="1" applyBorder="1"/>
    <xf numFmtId="0" fontId="7" fillId="3" borderId="1" xfId="0" applyFont="1" applyFill="1" applyBorder="1" applyAlignment="1">
      <alignment horizontal="left" vertical="center"/>
    </xf>
    <xf numFmtId="1" fontId="7" fillId="3" borderId="2" xfId="0" applyNumberFormat="1" applyFont="1" applyFill="1" applyBorder="1" applyAlignment="1">
      <alignment horizontal="center" vertical="center" shrinkToFit="1"/>
    </xf>
    <xf numFmtId="0" fontId="4" fillId="0" borderId="0" xfId="0" applyFont="1" applyFill="1"/>
    <xf numFmtId="1" fontId="4" fillId="0" borderId="0" xfId="0" applyNumberFormat="1" applyFont="1" applyFill="1"/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shrinkToFit="1"/>
    </xf>
    <xf numFmtId="0" fontId="4" fillId="0" borderId="26" xfId="0" applyFont="1" applyBorder="1"/>
    <xf numFmtId="0" fontId="4" fillId="0" borderId="31" xfId="0" applyFont="1" applyBorder="1"/>
    <xf numFmtId="0" fontId="4" fillId="0" borderId="3" xfId="0" applyFont="1" applyBorder="1"/>
    <xf numFmtId="0" fontId="4" fillId="0" borderId="31" xfId="0" applyFont="1" applyFill="1" applyBorder="1" applyAlignment="1">
      <alignment horizontal="left" vertical="center" shrinkToFit="1"/>
    </xf>
    <xf numFmtId="0" fontId="4" fillId="0" borderId="26" xfId="0" applyFont="1" applyFill="1" applyBorder="1" applyAlignment="1">
      <alignment vertical="center" shrinkToFit="1"/>
    </xf>
    <xf numFmtId="0" fontId="4" fillId="0" borderId="32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left" vertical="center"/>
    </xf>
    <xf numFmtId="0" fontId="4" fillId="0" borderId="26" xfId="0" applyFont="1" applyFill="1" applyBorder="1"/>
    <xf numFmtId="49" fontId="4" fillId="0" borderId="5" xfId="0" applyNumberFormat="1" applyFont="1" applyFill="1" applyBorder="1" applyAlignment="1">
      <alignment horizontal="center" vertical="center" shrinkToFit="1"/>
    </xf>
    <xf numFmtId="0" fontId="4" fillId="0" borderId="3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shrinkToFit="1"/>
    </xf>
    <xf numFmtId="0" fontId="4" fillId="0" borderId="30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shrinkToFit="1"/>
    </xf>
    <xf numFmtId="0" fontId="4" fillId="0" borderId="24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vertical="center" shrinkToFit="1"/>
    </xf>
    <xf numFmtId="0" fontId="4" fillId="0" borderId="42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4" fillId="0" borderId="45" xfId="0" applyFont="1" applyFill="1" applyBorder="1" applyAlignment="1">
      <alignment horizontal="left" vertical="center"/>
    </xf>
    <xf numFmtId="0" fontId="4" fillId="0" borderId="46" xfId="0" applyFont="1" applyFill="1" applyBorder="1" applyAlignment="1">
      <alignment horizontal="left" vertical="center" shrinkToFit="1"/>
    </xf>
    <xf numFmtId="0" fontId="4" fillId="0" borderId="26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24" xfId="0" applyFont="1" applyFill="1" applyBorder="1"/>
    <xf numFmtId="0" fontId="4" fillId="0" borderId="8" xfId="0" applyFont="1" applyFill="1" applyBorder="1" applyAlignment="1">
      <alignment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7" fillId="3" borderId="47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0" fontId="7" fillId="3" borderId="49" xfId="0" applyFont="1" applyFill="1" applyBorder="1" applyAlignment="1">
      <alignment horizontal="center" vertical="center"/>
    </xf>
    <xf numFmtId="0" fontId="7" fillId="3" borderId="50" xfId="0" applyFont="1" applyFill="1" applyBorder="1" applyAlignment="1">
      <alignment horizontal="center" vertical="center"/>
    </xf>
    <xf numFmtId="49" fontId="4" fillId="0" borderId="31" xfId="0" applyNumberFormat="1" applyFont="1" applyFill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vertical="center" shrinkToFit="1"/>
    </xf>
    <xf numFmtId="0" fontId="4" fillId="0" borderId="1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8" fillId="0" borderId="34" xfId="0" applyFont="1" applyFill="1" applyBorder="1"/>
    <xf numFmtId="0" fontId="8" fillId="0" borderId="16" xfId="0" applyFont="1" applyFill="1" applyBorder="1"/>
    <xf numFmtId="0" fontId="8" fillId="0" borderId="17" xfId="0" applyFont="1" applyFill="1" applyBorder="1"/>
    <xf numFmtId="0" fontId="7" fillId="3" borderId="2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vertical="center" wrapText="1"/>
    </xf>
    <xf numFmtId="0" fontId="4" fillId="0" borderId="51" xfId="0" applyFont="1" applyFill="1" applyBorder="1" applyAlignment="1">
      <alignment horizontal="left" vertical="center" shrinkToFit="1"/>
    </xf>
    <xf numFmtId="0" fontId="7" fillId="3" borderId="39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 shrinkToFit="1"/>
    </xf>
    <xf numFmtId="0" fontId="7" fillId="3" borderId="52" xfId="0" applyFont="1" applyFill="1" applyBorder="1" applyAlignment="1">
      <alignment horizontal="center" vertical="center"/>
    </xf>
    <xf numFmtId="0" fontId="12" fillId="0" borderId="0" xfId="0" applyFont="1"/>
    <xf numFmtId="0" fontId="13" fillId="5" borderId="36" xfId="1" applyFont="1" applyBorder="1" applyAlignment="1">
      <alignment horizontal="center" vertical="center"/>
    </xf>
    <xf numFmtId="0" fontId="13" fillId="5" borderId="22" xfId="1" applyFont="1" applyBorder="1" applyAlignment="1">
      <alignment horizontal="center" vertical="center"/>
    </xf>
    <xf numFmtId="0" fontId="13" fillId="5" borderId="1" xfId="1" applyFont="1" applyBorder="1" applyAlignment="1">
      <alignment horizontal="left" vertical="center" shrinkToFit="1"/>
    </xf>
    <xf numFmtId="0" fontId="13" fillId="5" borderId="39" xfId="1" applyFont="1" applyBorder="1" applyAlignment="1">
      <alignment horizontal="center" vertical="center"/>
    </xf>
    <xf numFmtId="0" fontId="13" fillId="5" borderId="50" xfId="1" applyFont="1" applyBorder="1" applyAlignment="1">
      <alignment horizontal="center" vertical="center"/>
    </xf>
    <xf numFmtId="0" fontId="13" fillId="5" borderId="37" xfId="1" applyFont="1" applyBorder="1" applyAlignment="1">
      <alignment horizontal="center" vertical="center"/>
    </xf>
    <xf numFmtId="0" fontId="13" fillId="5" borderId="52" xfId="1" applyFont="1" applyBorder="1" applyAlignment="1">
      <alignment horizontal="center" vertical="center"/>
    </xf>
    <xf numFmtId="0" fontId="13" fillId="5" borderId="40" xfId="1" applyFont="1" applyBorder="1" applyAlignment="1">
      <alignment horizontal="center" vertical="center"/>
    </xf>
    <xf numFmtId="0" fontId="13" fillId="5" borderId="38" xfId="1" applyFont="1" applyBorder="1" applyAlignment="1">
      <alignment horizontal="center" vertical="center"/>
    </xf>
    <xf numFmtId="0" fontId="13" fillId="5" borderId="47" xfId="1" applyFont="1" applyBorder="1" applyAlignment="1">
      <alignment horizontal="center" vertical="center"/>
    </xf>
    <xf numFmtId="0" fontId="13" fillId="5" borderId="48" xfId="1" applyFont="1" applyBorder="1" applyAlignment="1">
      <alignment horizontal="center" vertical="center"/>
    </xf>
    <xf numFmtId="0" fontId="13" fillId="5" borderId="49" xfId="1" applyFont="1" applyBorder="1" applyAlignment="1">
      <alignment horizontal="center" vertical="center"/>
    </xf>
    <xf numFmtId="0" fontId="13" fillId="5" borderId="2" xfId="1" applyFont="1" applyBorder="1" applyAlignment="1">
      <alignment horizontal="center" vertical="center"/>
    </xf>
    <xf numFmtId="0" fontId="13" fillId="5" borderId="1" xfId="1" applyFont="1" applyBorder="1" applyAlignment="1">
      <alignment horizontal="center" vertical="center"/>
    </xf>
    <xf numFmtId="0" fontId="13" fillId="0" borderId="0" xfId="0" applyFont="1"/>
    <xf numFmtId="0" fontId="14" fillId="0" borderId="32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center" vertical="center"/>
    </xf>
    <xf numFmtId="0" fontId="16" fillId="0" borderId="32" xfId="0" applyFont="1" applyFill="1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vertical="center" shrinkToFit="1"/>
    </xf>
    <xf numFmtId="0" fontId="16" fillId="0" borderId="26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1" fontId="13" fillId="5" borderId="39" xfId="1" applyNumberFormat="1" applyFont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shrinkToFit="1"/>
    </xf>
    <xf numFmtId="0" fontId="4" fillId="0" borderId="53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26" xfId="0" applyFont="1" applyBorder="1" applyAlignment="1">
      <alignment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6" xfId="0" applyFont="1" applyBorder="1" applyAlignment="1">
      <alignment vertical="center" shrinkToFit="1"/>
    </xf>
    <xf numFmtId="0" fontId="4" fillId="0" borderId="26" xfId="0" applyFont="1" applyFill="1" applyBorder="1" applyAlignment="1">
      <alignment horizontal="left" vertical="center" shrinkToFit="1"/>
    </xf>
    <xf numFmtId="0" fontId="4" fillId="0" borderId="13" xfId="0" applyFont="1" applyBorder="1" applyAlignment="1">
      <alignment vertical="center" shrinkToFit="1"/>
    </xf>
    <xf numFmtId="0" fontId="4" fillId="0" borderId="24" xfId="0" applyFont="1" applyBorder="1" applyAlignment="1">
      <alignment vertical="center" shrinkToFit="1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4" fillId="0" borderId="24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 shrinkToFit="1"/>
    </xf>
    <xf numFmtId="0" fontId="4" fillId="0" borderId="5" xfId="0" applyFont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8" fillId="0" borderId="0" xfId="0" applyFont="1"/>
    <xf numFmtId="0" fontId="4" fillId="0" borderId="13" xfId="0" applyFont="1" applyFill="1" applyBorder="1" applyAlignment="1">
      <alignment vertical="center" shrinkToFit="1"/>
    </xf>
    <xf numFmtId="0" fontId="4" fillId="0" borderId="31" xfId="0" applyFont="1" applyFill="1" applyBorder="1" applyAlignment="1">
      <alignment vertical="center" shrinkToFit="1"/>
    </xf>
    <xf numFmtId="0" fontId="7" fillId="3" borderId="22" xfId="0" applyFont="1" applyFill="1" applyBorder="1" applyAlignment="1">
      <alignment horizontal="left" vertical="center" shrinkToFit="1"/>
    </xf>
    <xf numFmtId="0" fontId="16" fillId="0" borderId="31" xfId="0" applyFont="1" applyFill="1" applyBorder="1" applyAlignment="1">
      <alignment vertical="center" shrinkToFit="1"/>
    </xf>
    <xf numFmtId="0" fontId="13" fillId="5" borderId="22" xfId="1" applyFont="1" applyBorder="1" applyAlignment="1">
      <alignment horizontal="left" vertical="center" shrinkToFit="1"/>
    </xf>
    <xf numFmtId="0" fontId="4" fillId="0" borderId="11" xfId="0" applyFont="1" applyFill="1" applyBorder="1" applyAlignment="1">
      <alignment vertical="center" shrinkToFit="1"/>
    </xf>
    <xf numFmtId="0" fontId="4" fillId="0" borderId="49" xfId="0" applyFont="1" applyBorder="1" applyAlignment="1">
      <alignment vertical="center"/>
    </xf>
    <xf numFmtId="0" fontId="4" fillId="0" borderId="56" xfId="0" applyFont="1" applyBorder="1" applyAlignment="1">
      <alignment vertical="center"/>
    </xf>
    <xf numFmtId="0" fontId="4" fillId="0" borderId="57" xfId="0" applyFont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4" fillId="0" borderId="5" xfId="0" applyFont="1" applyFill="1" applyBorder="1" applyAlignment="1">
      <alignment horizontal="left" vertical="center" shrinkToFit="1"/>
    </xf>
    <xf numFmtId="0" fontId="4" fillId="0" borderId="46" xfId="0" applyFont="1" applyBorder="1"/>
    <xf numFmtId="49" fontId="4" fillId="0" borderId="46" xfId="0" applyNumberFormat="1" applyFont="1" applyFill="1" applyBorder="1" applyAlignment="1">
      <alignment horizontal="center" vertical="center" shrinkToFit="1"/>
    </xf>
    <xf numFmtId="0" fontId="7" fillId="0" borderId="13" xfId="0" applyFont="1" applyFill="1" applyBorder="1" applyAlignment="1">
      <alignment horizontal="center" vertical="center"/>
    </xf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46" xfId="0" applyFont="1" applyFill="1" applyBorder="1" applyAlignment="1">
      <alignment vertical="center" shrinkToFit="1"/>
    </xf>
    <xf numFmtId="0" fontId="4" fillId="0" borderId="18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vertical="center" shrinkToFit="1"/>
    </xf>
    <xf numFmtId="0" fontId="16" fillId="0" borderId="46" xfId="0" applyFont="1" applyFill="1" applyBorder="1" applyAlignment="1">
      <alignment vertical="center" shrinkToFit="1"/>
    </xf>
    <xf numFmtId="0" fontId="16" fillId="0" borderId="18" xfId="0" applyFont="1" applyFill="1" applyBorder="1" applyAlignment="1">
      <alignment vertical="center" shrinkToFit="1"/>
    </xf>
    <xf numFmtId="0" fontId="4" fillId="0" borderId="14" xfId="0" applyFont="1" applyFill="1" applyBorder="1" applyAlignment="1">
      <alignment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19" fillId="0" borderId="26" xfId="0" applyFont="1" applyFill="1" applyBorder="1" applyAlignment="1">
      <alignment vertical="center" shrinkToFit="1"/>
    </xf>
    <xf numFmtId="0" fontId="4" fillId="0" borderId="61" xfId="0" applyFont="1" applyFill="1" applyBorder="1" applyAlignment="1">
      <alignment horizontal="center" vertical="center"/>
    </xf>
    <xf numFmtId="0" fontId="18" fillId="0" borderId="62" xfId="0" applyFont="1" applyBorder="1"/>
    <xf numFmtId="49" fontId="4" fillId="0" borderId="16" xfId="0" applyNumberFormat="1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vertical="center" shrinkToFit="1"/>
    </xf>
    <xf numFmtId="0" fontId="7" fillId="3" borderId="18" xfId="0" applyFont="1" applyFill="1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7" fillId="3" borderId="18" xfId="0" applyFont="1" applyFill="1" applyBorder="1" applyAlignment="1">
      <alignment horizontal="left" vertical="center" shrinkToFit="1"/>
    </xf>
    <xf numFmtId="0" fontId="4" fillId="0" borderId="9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35" xfId="0" applyFont="1" applyFill="1" applyBorder="1" applyAlignment="1">
      <alignment vertical="center" wrapText="1"/>
    </xf>
    <xf numFmtId="0" fontId="4" fillId="0" borderId="63" xfId="0" applyFont="1" applyBorder="1" applyAlignment="1">
      <alignment vertical="center"/>
    </xf>
    <xf numFmtId="0" fontId="4" fillId="0" borderId="16" xfId="0" applyFont="1" applyFill="1" applyBorder="1" applyAlignment="1">
      <alignment vertical="center" wrapText="1"/>
    </xf>
    <xf numFmtId="0" fontId="18" fillId="0" borderId="30" xfId="0" applyFont="1" applyBorder="1"/>
    <xf numFmtId="0" fontId="18" fillId="0" borderId="41" xfId="0" applyFont="1" applyBorder="1"/>
    <xf numFmtId="0" fontId="18" fillId="0" borderId="29" xfId="0" applyFont="1" applyBorder="1"/>
    <xf numFmtId="0" fontId="18" fillId="0" borderId="60" xfId="0" applyFont="1" applyBorder="1"/>
    <xf numFmtId="0" fontId="18" fillId="0" borderId="55" xfId="0" applyFont="1" applyBorder="1"/>
    <xf numFmtId="0" fontId="18" fillId="0" borderId="57" xfId="0" applyFont="1" applyBorder="1"/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8" fillId="0" borderId="12" xfId="0" applyFont="1" applyBorder="1"/>
    <xf numFmtId="0" fontId="4" fillId="0" borderId="16" xfId="0" applyFont="1" applyBorder="1" applyAlignment="1">
      <alignment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58" xfId="0" applyFont="1" applyBorder="1" applyAlignment="1">
      <alignment horizontal="left" vertical="center"/>
    </xf>
    <xf numFmtId="0" fontId="4" fillId="0" borderId="31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 shrinkToFit="1"/>
    </xf>
    <xf numFmtId="0" fontId="4" fillId="0" borderId="16" xfId="0" applyFont="1" applyFill="1" applyBorder="1" applyAlignment="1">
      <alignment horizontal="left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 shrinkToFit="1"/>
    </xf>
    <xf numFmtId="49" fontId="9" fillId="0" borderId="13" xfId="0" applyNumberFormat="1" applyFont="1" applyBorder="1" applyAlignment="1">
      <alignment horizontal="center" vertical="center" shrinkToFit="1"/>
    </xf>
    <xf numFmtId="49" fontId="9" fillId="0" borderId="18" xfId="0" applyNumberFormat="1" applyFont="1" applyBorder="1" applyAlignment="1">
      <alignment horizontal="center" vertical="center" shrinkToFit="1"/>
    </xf>
    <xf numFmtId="0" fontId="7" fillId="4" borderId="40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0" fillId="0" borderId="13" xfId="0" applyFont="1" applyBorder="1"/>
    <xf numFmtId="0" fontId="10" fillId="0" borderId="18" xfId="0" applyFont="1" applyBorder="1"/>
    <xf numFmtId="0" fontId="10" fillId="0" borderId="13" xfId="0" applyFont="1" applyBorder="1" applyAlignment="1"/>
    <xf numFmtId="0" fontId="10" fillId="0" borderId="18" xfId="0" applyFont="1" applyBorder="1" applyAlignment="1"/>
    <xf numFmtId="0" fontId="4" fillId="0" borderId="15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3" xfId="0" applyFont="1" applyBorder="1"/>
    <xf numFmtId="0" fontId="4" fillId="0" borderId="18" xfId="0" applyFont="1" applyBorder="1"/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4" borderId="59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</cellXfs>
  <cellStyles count="2">
    <cellStyle name="60% - 6. jelölőszín" xfId="1" builtinId="5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7"/>
  <sheetViews>
    <sheetView tabSelected="1" topLeftCell="A133" zoomScale="90" zoomScaleNormal="90" workbookViewId="0">
      <selection activeCell="A154" sqref="A154:AE154"/>
    </sheetView>
  </sheetViews>
  <sheetFormatPr defaultRowHeight="15" x14ac:dyDescent="0.25"/>
  <cols>
    <col min="2" max="2" width="17.5703125" bestFit="1" customWidth="1"/>
    <col min="3" max="4" width="63.42578125" customWidth="1"/>
    <col min="5" max="5" width="29.7109375" customWidth="1"/>
    <col min="6" max="6" width="5.7109375" customWidth="1"/>
    <col min="7" max="7" width="5" customWidth="1"/>
    <col min="8" max="8" width="4.7109375" customWidth="1"/>
    <col min="9" max="9" width="5.28515625" customWidth="1"/>
    <col min="10" max="10" width="4.42578125" customWidth="1"/>
    <col min="11" max="12" width="4.28515625" customWidth="1"/>
    <col min="13" max="13" width="4.42578125" customWidth="1"/>
    <col min="14" max="14" width="3.28515625" bestFit="1" customWidth="1"/>
    <col min="15" max="15" width="3.7109375" customWidth="1"/>
    <col min="16" max="16" width="4.7109375" customWidth="1"/>
    <col min="17" max="17" width="4.5703125" customWidth="1"/>
    <col min="18" max="18" width="4.140625" customWidth="1"/>
    <col min="19" max="19" width="4.7109375" customWidth="1"/>
    <col min="20" max="20" width="5" customWidth="1"/>
    <col min="21" max="21" width="4.28515625" customWidth="1"/>
    <col min="22" max="22" width="3.28515625" bestFit="1" customWidth="1"/>
    <col min="23" max="23" width="4.7109375" customWidth="1"/>
    <col min="24" max="24" width="4.85546875" customWidth="1"/>
    <col min="25" max="26" width="4.7109375" customWidth="1"/>
    <col min="27" max="27" width="4.42578125" customWidth="1"/>
    <col min="28" max="29" width="4.5703125" customWidth="1"/>
    <col min="30" max="30" width="32.42578125" customWidth="1"/>
    <col min="31" max="31" width="45.28515625" customWidth="1"/>
  </cols>
  <sheetData>
    <row r="1" spans="1:31" ht="18" x14ac:dyDescent="0.25">
      <c r="A1" s="247" t="s">
        <v>0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  <c r="AE1" s="247"/>
    </row>
    <row r="2" spans="1:31" ht="15.75" x14ac:dyDescent="0.25">
      <c r="A2" s="248" t="s">
        <v>83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</row>
    <row r="3" spans="1:31" ht="15.75" x14ac:dyDescent="0.25">
      <c r="A3" s="248" t="s">
        <v>1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</row>
    <row r="4" spans="1:31" ht="15.75" x14ac:dyDescent="0.25">
      <c r="A4" s="248" t="s">
        <v>169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</row>
    <row r="5" spans="1:31" x14ac:dyDescent="0.25">
      <c r="A5" s="249" t="s">
        <v>459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</row>
    <row r="6" spans="1:31" ht="15.75" thickBot="1" x14ac:dyDescent="0.3">
      <c r="A6" s="1"/>
      <c r="B6" s="1"/>
      <c r="C6" s="1"/>
      <c r="D6" s="1"/>
      <c r="E6" s="2"/>
      <c r="F6" s="1"/>
      <c r="G6" s="3"/>
      <c r="H6" s="3"/>
      <c r="I6" s="4"/>
      <c r="J6" s="3"/>
      <c r="K6" s="3"/>
      <c r="L6" s="4"/>
      <c r="M6" s="3"/>
      <c r="N6" s="3"/>
      <c r="O6" s="4"/>
      <c r="P6" s="3"/>
      <c r="Q6" s="3"/>
      <c r="R6" s="4"/>
      <c r="S6" s="3"/>
      <c r="T6" s="3"/>
      <c r="U6" s="4"/>
      <c r="V6" s="3"/>
      <c r="W6" s="3"/>
      <c r="X6" s="4"/>
      <c r="Y6" s="3"/>
      <c r="Z6" s="3"/>
      <c r="AA6" s="4"/>
      <c r="AB6" s="1"/>
      <c r="AC6" s="1"/>
      <c r="AD6" s="5"/>
      <c r="AE6" s="5"/>
    </row>
    <row r="7" spans="1:31" ht="15.75" thickBot="1" x14ac:dyDescent="0.3">
      <c r="A7" s="6"/>
      <c r="B7" s="6"/>
      <c r="C7" s="7" t="s">
        <v>2</v>
      </c>
      <c r="D7" s="8" t="s">
        <v>3</v>
      </c>
      <c r="F7" s="6"/>
      <c r="G7" s="9"/>
      <c r="H7" s="10"/>
      <c r="I7" s="11"/>
      <c r="J7" s="9"/>
      <c r="K7" s="10"/>
      <c r="L7" s="11"/>
      <c r="M7" s="9"/>
      <c r="N7" s="10"/>
      <c r="O7" s="11"/>
      <c r="P7" s="9"/>
      <c r="Q7" s="10"/>
      <c r="R7" s="11"/>
      <c r="S7" s="9"/>
      <c r="T7" s="10"/>
      <c r="U7" s="11"/>
      <c r="V7" s="9"/>
      <c r="W7" s="10"/>
      <c r="X7" s="11"/>
      <c r="Y7" s="12"/>
      <c r="Z7" s="10"/>
      <c r="AA7" s="11"/>
      <c r="AB7" s="6"/>
      <c r="AC7" s="6"/>
      <c r="AD7" s="6"/>
      <c r="AE7" s="6"/>
    </row>
    <row r="8" spans="1:31" x14ac:dyDescent="0.25">
      <c r="A8" s="6"/>
      <c r="B8" s="6"/>
      <c r="C8" s="13" t="s">
        <v>178</v>
      </c>
      <c r="D8" s="14">
        <f>SUM(I41,M41,Q41,U41,Y41,AC41)</f>
        <v>43</v>
      </c>
      <c r="F8" s="6"/>
      <c r="G8" s="9"/>
      <c r="H8" s="10"/>
      <c r="I8" s="11"/>
      <c r="J8" s="9"/>
      <c r="K8" s="10"/>
      <c r="L8" s="11"/>
      <c r="M8" s="9"/>
      <c r="N8" s="10"/>
      <c r="O8" s="11"/>
      <c r="P8" s="9"/>
      <c r="Q8" s="10"/>
      <c r="R8" s="11"/>
      <c r="S8" s="9"/>
      <c r="T8" s="10"/>
      <c r="U8" s="11"/>
      <c r="V8" s="9"/>
      <c r="W8" s="10"/>
      <c r="X8" s="11"/>
      <c r="Y8" s="11"/>
      <c r="Z8" s="11"/>
      <c r="AA8" s="11"/>
      <c r="AB8" s="6"/>
      <c r="AC8" s="6"/>
      <c r="AD8" s="6"/>
      <c r="AE8" s="6"/>
    </row>
    <row r="9" spans="1:31" x14ac:dyDescent="0.25">
      <c r="A9" s="6"/>
      <c r="B9" s="6"/>
      <c r="C9" s="15" t="s">
        <v>95</v>
      </c>
      <c r="D9" s="16">
        <f>SUM(I68,M68,Q68,U68,Y68,AC68)</f>
        <v>58</v>
      </c>
      <c r="F9" s="6"/>
      <c r="G9" s="9"/>
      <c r="H9" s="10"/>
      <c r="I9" s="11"/>
      <c r="J9" s="9"/>
      <c r="K9" s="10"/>
      <c r="L9" s="11"/>
      <c r="M9" s="9"/>
      <c r="N9" s="10"/>
      <c r="O9" s="11"/>
      <c r="P9" s="9"/>
      <c r="Q9" s="10"/>
      <c r="R9" s="11"/>
      <c r="S9" s="9"/>
      <c r="T9" s="10"/>
      <c r="U9" s="11"/>
      <c r="V9" s="9"/>
      <c r="W9" s="10"/>
      <c r="X9" s="11"/>
      <c r="Y9" s="3"/>
      <c r="Z9" s="3"/>
      <c r="AA9" s="11"/>
      <c r="AB9" s="6"/>
      <c r="AC9" s="6"/>
      <c r="AD9" s="6"/>
      <c r="AE9" s="6"/>
    </row>
    <row r="10" spans="1:31" x14ac:dyDescent="0.25">
      <c r="A10" s="6"/>
      <c r="B10" s="6"/>
      <c r="C10" s="15" t="s">
        <v>96</v>
      </c>
      <c r="D10" s="16">
        <f>SUM(I76,M76,Q76,U76,Y76,AC76)</f>
        <v>28</v>
      </c>
      <c r="F10" s="6"/>
      <c r="G10" s="9"/>
      <c r="H10" s="10"/>
      <c r="I10" s="11"/>
      <c r="J10" s="9"/>
      <c r="K10" s="10"/>
      <c r="L10" s="11"/>
      <c r="M10" s="9"/>
      <c r="N10" s="10"/>
      <c r="O10" s="11"/>
      <c r="P10" s="9"/>
      <c r="Q10" s="10"/>
      <c r="R10" s="11"/>
      <c r="S10" s="9"/>
      <c r="T10" s="10"/>
      <c r="U10" s="11"/>
      <c r="V10" s="9"/>
      <c r="W10" s="10"/>
      <c r="X10" s="11"/>
      <c r="Y10" s="3"/>
      <c r="Z10" s="3"/>
      <c r="AA10" s="11"/>
      <c r="AB10" s="6"/>
      <c r="AC10" s="6"/>
      <c r="AD10" s="6"/>
      <c r="AE10" s="6"/>
    </row>
    <row r="11" spans="1:31" x14ac:dyDescent="0.25">
      <c r="A11" s="6"/>
      <c r="B11" s="6"/>
      <c r="C11" s="17" t="s">
        <v>4</v>
      </c>
      <c r="D11" s="16">
        <f>SUM(I81,M81,Q81,U81,Y81,AC81)</f>
        <v>10</v>
      </c>
      <c r="F11" s="6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2"/>
      <c r="Z11" s="10"/>
      <c r="AA11" s="11"/>
      <c r="AB11" s="6"/>
      <c r="AC11" s="6"/>
      <c r="AD11" s="6"/>
      <c r="AE11" s="6"/>
    </row>
    <row r="12" spans="1:31" x14ac:dyDescent="0.25">
      <c r="A12" s="6"/>
      <c r="B12" s="6"/>
      <c r="C12" s="18" t="s">
        <v>94</v>
      </c>
      <c r="D12" s="16">
        <v>32</v>
      </c>
      <c r="F12" s="6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2"/>
      <c r="Z12" s="10"/>
      <c r="AA12" s="11"/>
      <c r="AB12" s="6"/>
      <c r="AC12" s="6"/>
      <c r="AD12" s="6"/>
      <c r="AE12" s="6"/>
    </row>
    <row r="13" spans="1:31" ht="15.75" thickBot="1" x14ac:dyDescent="0.3">
      <c r="A13" s="6"/>
      <c r="B13" s="6"/>
      <c r="C13" s="18" t="s">
        <v>128</v>
      </c>
      <c r="D13" s="16">
        <v>9</v>
      </c>
      <c r="F13" s="6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2"/>
      <c r="Z13" s="10"/>
      <c r="AA13" s="11"/>
      <c r="AB13" s="6"/>
      <c r="AC13" s="6"/>
      <c r="AD13" s="6"/>
      <c r="AE13" s="6"/>
    </row>
    <row r="14" spans="1:31" ht="15.75" thickBot="1" x14ac:dyDescent="0.3">
      <c r="A14" s="6"/>
      <c r="B14" s="6"/>
      <c r="C14" s="20" t="s">
        <v>5</v>
      </c>
      <c r="D14" s="21">
        <f>SUM(D12:D13,D8:D11)</f>
        <v>180</v>
      </c>
      <c r="F14" s="6"/>
      <c r="G14" s="9"/>
      <c r="H14" s="10"/>
      <c r="I14" s="11"/>
      <c r="J14" s="9"/>
      <c r="K14" s="10"/>
      <c r="L14" s="11"/>
      <c r="M14" s="9"/>
      <c r="N14" s="10"/>
      <c r="O14" s="11"/>
      <c r="P14" s="9"/>
      <c r="Q14" s="10"/>
      <c r="R14" s="11"/>
      <c r="S14" s="19"/>
      <c r="T14" s="19"/>
      <c r="U14" s="11"/>
      <c r="V14" s="9"/>
      <c r="W14" s="10"/>
      <c r="X14" s="11"/>
      <c r="Y14" s="11"/>
      <c r="Z14" s="11"/>
      <c r="AA14" s="11"/>
      <c r="AB14" s="6"/>
      <c r="AC14" s="6"/>
      <c r="AD14" s="6"/>
      <c r="AE14" s="6"/>
    </row>
    <row r="15" spans="1:31" x14ac:dyDescent="0.25">
      <c r="A15" s="6"/>
      <c r="B15" s="6"/>
      <c r="C15" s="22"/>
      <c r="D15" s="22"/>
      <c r="E15" s="23"/>
      <c r="F15" s="6"/>
      <c r="G15" s="9"/>
      <c r="H15" s="10"/>
      <c r="I15" s="11"/>
      <c r="J15" s="9"/>
      <c r="K15" s="10"/>
      <c r="L15" s="11"/>
      <c r="M15" s="9"/>
      <c r="N15" s="10"/>
      <c r="O15" s="11"/>
      <c r="P15" s="9"/>
      <c r="Q15" s="10"/>
      <c r="R15" s="11"/>
      <c r="S15" s="19"/>
      <c r="T15" s="19"/>
      <c r="U15" s="11"/>
      <c r="V15" s="9"/>
      <c r="W15" s="10"/>
      <c r="X15" s="11"/>
      <c r="Y15" s="11"/>
      <c r="Z15" s="11"/>
      <c r="AA15" s="11"/>
      <c r="AB15" s="6"/>
      <c r="AC15" s="6"/>
      <c r="AD15" s="6"/>
      <c r="AE15" s="6"/>
    </row>
    <row r="16" spans="1:31" ht="15.75" thickBot="1" x14ac:dyDescent="0.3">
      <c r="A16" s="1"/>
      <c r="B16" s="1"/>
      <c r="C16" s="1"/>
      <c r="D16" s="1"/>
      <c r="E16" s="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5"/>
      <c r="AE16" s="5"/>
    </row>
    <row r="17" spans="1:31" x14ac:dyDescent="0.25">
      <c r="A17" s="222" t="s">
        <v>6</v>
      </c>
      <c r="B17" s="222" t="s">
        <v>6</v>
      </c>
      <c r="C17" s="222" t="s">
        <v>7</v>
      </c>
      <c r="D17" s="128"/>
      <c r="E17" s="230" t="s">
        <v>8</v>
      </c>
      <c r="F17" s="226" t="s">
        <v>9</v>
      </c>
      <c r="G17" s="245"/>
      <c r="H17" s="245"/>
      <c r="I17" s="246"/>
      <c r="J17" s="226" t="s">
        <v>10</v>
      </c>
      <c r="K17" s="245"/>
      <c r="L17" s="245"/>
      <c r="M17" s="246"/>
      <c r="N17" s="226" t="s">
        <v>11</v>
      </c>
      <c r="O17" s="245"/>
      <c r="P17" s="245"/>
      <c r="Q17" s="246"/>
      <c r="R17" s="226" t="s">
        <v>12</v>
      </c>
      <c r="S17" s="245"/>
      <c r="T17" s="245"/>
      <c r="U17" s="246"/>
      <c r="V17" s="226" t="s">
        <v>13</v>
      </c>
      <c r="W17" s="245"/>
      <c r="X17" s="245"/>
      <c r="Y17" s="246"/>
      <c r="Z17" s="226" t="s">
        <v>14</v>
      </c>
      <c r="AA17" s="245"/>
      <c r="AB17" s="245"/>
      <c r="AC17" s="246"/>
      <c r="AD17" s="222" t="s">
        <v>15</v>
      </c>
      <c r="AE17" s="222" t="s">
        <v>16</v>
      </c>
    </row>
    <row r="18" spans="1:31" x14ac:dyDescent="0.25">
      <c r="A18" s="250"/>
      <c r="B18" s="223"/>
      <c r="C18" s="252"/>
      <c r="D18" s="131"/>
      <c r="E18" s="250"/>
      <c r="F18" s="224" t="s">
        <v>17</v>
      </c>
      <c r="G18" s="244"/>
      <c r="H18" s="24" t="s">
        <v>18</v>
      </c>
      <c r="I18" s="25" t="s">
        <v>19</v>
      </c>
      <c r="J18" s="224" t="s">
        <v>17</v>
      </c>
      <c r="K18" s="244"/>
      <c r="L18" s="24" t="s">
        <v>18</v>
      </c>
      <c r="M18" s="25" t="s">
        <v>19</v>
      </c>
      <c r="N18" s="224" t="s">
        <v>17</v>
      </c>
      <c r="O18" s="244"/>
      <c r="P18" s="24" t="s">
        <v>18</v>
      </c>
      <c r="Q18" s="25" t="s">
        <v>19</v>
      </c>
      <c r="R18" s="224" t="s">
        <v>17</v>
      </c>
      <c r="S18" s="244"/>
      <c r="T18" s="24" t="s">
        <v>18</v>
      </c>
      <c r="U18" s="25" t="s">
        <v>19</v>
      </c>
      <c r="V18" s="224" t="s">
        <v>17</v>
      </c>
      <c r="W18" s="244"/>
      <c r="X18" s="24" t="s">
        <v>18</v>
      </c>
      <c r="Y18" s="25" t="s">
        <v>19</v>
      </c>
      <c r="Z18" s="224" t="s">
        <v>17</v>
      </c>
      <c r="AA18" s="244"/>
      <c r="AB18" s="24" t="s">
        <v>18</v>
      </c>
      <c r="AC18" s="25" t="s">
        <v>19</v>
      </c>
      <c r="AD18" s="240"/>
      <c r="AE18" s="242"/>
    </row>
    <row r="19" spans="1:31" ht="15.75" thickBot="1" x14ac:dyDescent="0.3">
      <c r="A19" s="251"/>
      <c r="B19" s="229"/>
      <c r="C19" s="253"/>
      <c r="D19" s="132"/>
      <c r="E19" s="251"/>
      <c r="F19" s="26" t="s">
        <v>20</v>
      </c>
      <c r="G19" s="27" t="s">
        <v>21</v>
      </c>
      <c r="H19" s="27"/>
      <c r="I19" s="28"/>
      <c r="J19" s="26" t="s">
        <v>20</v>
      </c>
      <c r="K19" s="27" t="s">
        <v>21</v>
      </c>
      <c r="L19" s="27"/>
      <c r="M19" s="28"/>
      <c r="N19" s="26" t="s">
        <v>20</v>
      </c>
      <c r="O19" s="27" t="s">
        <v>21</v>
      </c>
      <c r="P19" s="27"/>
      <c r="Q19" s="28"/>
      <c r="R19" s="26" t="s">
        <v>20</v>
      </c>
      <c r="S19" s="27" t="s">
        <v>21</v>
      </c>
      <c r="T19" s="27"/>
      <c r="U19" s="28"/>
      <c r="V19" s="26" t="s">
        <v>20</v>
      </c>
      <c r="W19" s="27" t="s">
        <v>21</v>
      </c>
      <c r="X19" s="27"/>
      <c r="Y19" s="28"/>
      <c r="Z19" s="26" t="s">
        <v>20</v>
      </c>
      <c r="AA19" s="27" t="s">
        <v>21</v>
      </c>
      <c r="AB19" s="27"/>
      <c r="AC19" s="28"/>
      <c r="AD19" s="241"/>
      <c r="AE19" s="243"/>
    </row>
    <row r="20" spans="1:31" ht="29.25" customHeight="1" thickBot="1" x14ac:dyDescent="0.3">
      <c r="A20" s="255" t="s">
        <v>129</v>
      </c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1"/>
    </row>
    <row r="21" spans="1:31" ht="22.5" customHeight="1" thickBot="1" x14ac:dyDescent="0.3">
      <c r="A21" s="237" t="s">
        <v>84</v>
      </c>
      <c r="B21" s="238"/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9"/>
    </row>
    <row r="22" spans="1:31" ht="15.75" thickBot="1" x14ac:dyDescent="0.3">
      <c r="A22" s="216" t="s">
        <v>179</v>
      </c>
      <c r="B22" s="217"/>
      <c r="C22" s="217"/>
      <c r="D22" s="217"/>
      <c r="E22" s="217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17"/>
      <c r="AE22" s="218"/>
    </row>
    <row r="23" spans="1:31" s="149" customFormat="1" x14ac:dyDescent="0.25">
      <c r="A23" s="135"/>
      <c r="B23" s="33" t="s">
        <v>447</v>
      </c>
      <c r="C23" s="29" t="s">
        <v>85</v>
      </c>
      <c r="D23" s="34" t="s">
        <v>222</v>
      </c>
      <c r="E23" s="167"/>
      <c r="F23" s="53">
        <v>10</v>
      </c>
      <c r="G23" s="54">
        <v>10</v>
      </c>
      <c r="H23" s="54" t="s">
        <v>23</v>
      </c>
      <c r="I23" s="55">
        <v>4</v>
      </c>
      <c r="J23" s="195"/>
      <c r="K23" s="196"/>
      <c r="L23" s="196"/>
      <c r="M23" s="197"/>
      <c r="N23" s="53"/>
      <c r="O23" s="54"/>
      <c r="P23" s="54"/>
      <c r="Q23" s="55"/>
      <c r="R23" s="53"/>
      <c r="S23" s="54"/>
      <c r="T23" s="54"/>
      <c r="U23" s="55"/>
      <c r="V23" s="53"/>
      <c r="W23" s="54"/>
      <c r="X23" s="54"/>
      <c r="Y23" s="55"/>
      <c r="Z23" s="53"/>
      <c r="AA23" s="54"/>
      <c r="AB23" s="54"/>
      <c r="AC23" s="55"/>
      <c r="AD23" s="39" t="s">
        <v>24</v>
      </c>
      <c r="AE23" s="32" t="s">
        <v>25</v>
      </c>
    </row>
    <row r="24" spans="1:31" s="149" customFormat="1" ht="15.75" thickBot="1" x14ac:dyDescent="0.3">
      <c r="A24" s="168"/>
      <c r="B24" s="31" t="s">
        <v>448</v>
      </c>
      <c r="C24" s="34" t="s">
        <v>22</v>
      </c>
      <c r="D24" s="34" t="s">
        <v>221</v>
      </c>
      <c r="E24" s="166"/>
      <c r="F24" s="198"/>
      <c r="G24" s="199"/>
      <c r="H24" s="199"/>
      <c r="I24" s="200"/>
      <c r="J24" s="201">
        <v>10</v>
      </c>
      <c r="K24" s="202">
        <v>10</v>
      </c>
      <c r="L24" s="202" t="s">
        <v>23</v>
      </c>
      <c r="M24" s="203">
        <v>4</v>
      </c>
      <c r="N24" s="169"/>
      <c r="O24" s="170"/>
      <c r="P24" s="170"/>
      <c r="Q24" s="171"/>
      <c r="R24" s="169"/>
      <c r="S24" s="170"/>
      <c r="T24" s="170"/>
      <c r="U24" s="171"/>
      <c r="V24" s="169"/>
      <c r="W24" s="170"/>
      <c r="X24" s="170"/>
      <c r="Y24" s="171"/>
      <c r="Z24" s="169"/>
      <c r="AA24" s="170"/>
      <c r="AB24" s="170"/>
      <c r="AC24" s="171"/>
      <c r="AD24" s="31" t="s">
        <v>24</v>
      </c>
      <c r="AE24" s="30" t="s">
        <v>25</v>
      </c>
    </row>
    <row r="25" spans="1:31" ht="15.75" thickBot="1" x14ac:dyDescent="0.3">
      <c r="A25" s="216" t="s">
        <v>133</v>
      </c>
      <c r="B25" s="217"/>
      <c r="C25" s="217"/>
      <c r="D25" s="217"/>
      <c r="E25" s="217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17"/>
      <c r="AE25" s="218"/>
    </row>
    <row r="26" spans="1:31" s="149" customFormat="1" ht="15.75" thickBot="1" x14ac:dyDescent="0.3">
      <c r="A26" s="94"/>
      <c r="B26" s="33" t="s">
        <v>449</v>
      </c>
      <c r="C26" s="34" t="s">
        <v>45</v>
      </c>
      <c r="D26" s="34" t="s">
        <v>223</v>
      </c>
      <c r="E26" s="41"/>
      <c r="F26" s="42"/>
      <c r="G26" s="43"/>
      <c r="H26" s="43"/>
      <c r="I26" s="44"/>
      <c r="J26" s="42">
        <v>5</v>
      </c>
      <c r="K26" s="43">
        <v>10</v>
      </c>
      <c r="L26" s="43" t="s">
        <v>27</v>
      </c>
      <c r="M26" s="45">
        <v>3</v>
      </c>
      <c r="N26" s="42"/>
      <c r="O26" s="43"/>
      <c r="P26" s="43"/>
      <c r="Q26" s="45"/>
      <c r="R26" s="42"/>
      <c r="S26" s="43"/>
      <c r="T26" s="43"/>
      <c r="U26" s="44"/>
      <c r="V26" s="42"/>
      <c r="W26" s="43"/>
      <c r="X26" s="43"/>
      <c r="Y26" s="44"/>
      <c r="Z26" s="42"/>
      <c r="AA26" s="43"/>
      <c r="AB26" s="43"/>
      <c r="AC26" s="44"/>
      <c r="AD26" s="39" t="s">
        <v>24</v>
      </c>
      <c r="AE26" s="40" t="s">
        <v>46</v>
      </c>
    </row>
    <row r="27" spans="1:31" ht="16.5" customHeight="1" thickBot="1" x14ac:dyDescent="0.3">
      <c r="A27" s="234" t="s">
        <v>180</v>
      </c>
      <c r="B27" s="235"/>
      <c r="C27" s="235"/>
      <c r="D27" s="235"/>
      <c r="E27" s="235"/>
      <c r="F27" s="23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6"/>
    </row>
    <row r="28" spans="1:31" x14ac:dyDescent="0.25">
      <c r="A28" s="52"/>
      <c r="B28" s="52" t="s">
        <v>224</v>
      </c>
      <c r="C28" s="29" t="s">
        <v>29</v>
      </c>
      <c r="D28" s="155" t="s">
        <v>225</v>
      </c>
      <c r="E28" s="124"/>
      <c r="F28" s="53">
        <v>5</v>
      </c>
      <c r="G28" s="54">
        <v>5</v>
      </c>
      <c r="H28" s="54" t="s">
        <v>23</v>
      </c>
      <c r="I28" s="55">
        <v>4</v>
      </c>
      <c r="J28" s="53"/>
      <c r="K28" s="54"/>
      <c r="L28" s="54"/>
      <c r="M28" s="55"/>
      <c r="N28" s="53"/>
      <c r="O28" s="54"/>
      <c r="P28" s="54"/>
      <c r="Q28" s="55"/>
      <c r="R28" s="53"/>
      <c r="S28" s="54"/>
      <c r="T28" s="54"/>
      <c r="U28" s="55"/>
      <c r="V28" s="53"/>
      <c r="W28" s="54"/>
      <c r="X28" s="54"/>
      <c r="Y28" s="55"/>
      <c r="Z28" s="53"/>
      <c r="AA28" s="54"/>
      <c r="AB28" s="54"/>
      <c r="AC28" s="55"/>
      <c r="AD28" s="56" t="s">
        <v>50</v>
      </c>
      <c r="AE28" s="57" t="s">
        <v>30</v>
      </c>
    </row>
    <row r="29" spans="1:31" ht="15.75" thickBot="1" x14ac:dyDescent="0.3">
      <c r="A29" s="91"/>
      <c r="B29" s="59" t="s">
        <v>450</v>
      </c>
      <c r="C29" s="60" t="s">
        <v>31</v>
      </c>
      <c r="D29" s="150" t="s">
        <v>226</v>
      </c>
      <c r="E29" s="34" t="s">
        <v>29</v>
      </c>
      <c r="F29" s="61"/>
      <c r="G29" s="62"/>
      <c r="H29" s="62"/>
      <c r="I29" s="63"/>
      <c r="J29" s="61">
        <v>10</v>
      </c>
      <c r="K29" s="62">
        <v>5</v>
      </c>
      <c r="L29" s="62" t="s">
        <v>23</v>
      </c>
      <c r="M29" s="63">
        <v>4</v>
      </c>
      <c r="N29" s="61"/>
      <c r="O29" s="62"/>
      <c r="P29" s="62"/>
      <c r="Q29" s="63"/>
      <c r="R29" s="61"/>
      <c r="S29" s="62"/>
      <c r="T29" s="62"/>
      <c r="U29" s="63"/>
      <c r="V29" s="61"/>
      <c r="W29" s="62"/>
      <c r="X29" s="62"/>
      <c r="Y29" s="63"/>
      <c r="Z29" s="61"/>
      <c r="AA29" s="62"/>
      <c r="AB29" s="62"/>
      <c r="AC29" s="63"/>
      <c r="AD29" s="71" t="s">
        <v>50</v>
      </c>
      <c r="AE29" s="72" t="s">
        <v>33</v>
      </c>
    </row>
    <row r="30" spans="1:31" ht="16.5" customHeight="1" thickBot="1" x14ac:dyDescent="0.3">
      <c r="A30" s="216" t="s">
        <v>181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8"/>
    </row>
    <row r="31" spans="1:31" x14ac:dyDescent="0.25">
      <c r="A31" s="66"/>
      <c r="B31" s="66" t="s">
        <v>227</v>
      </c>
      <c r="C31" s="34" t="s">
        <v>32</v>
      </c>
      <c r="D31" s="34" t="s">
        <v>228</v>
      </c>
      <c r="E31" s="29" t="s">
        <v>29</v>
      </c>
      <c r="F31" s="35"/>
      <c r="G31" s="36"/>
      <c r="H31" s="36"/>
      <c r="I31" s="37"/>
      <c r="J31" s="35"/>
      <c r="K31" s="36"/>
      <c r="L31" s="36"/>
      <c r="M31" s="37"/>
      <c r="N31" s="68">
        <v>5</v>
      </c>
      <c r="O31" s="69">
        <v>0</v>
      </c>
      <c r="P31" s="69" t="s">
        <v>27</v>
      </c>
      <c r="Q31" s="70">
        <v>3</v>
      </c>
      <c r="R31" s="35"/>
      <c r="S31" s="36"/>
      <c r="T31" s="36"/>
      <c r="U31" s="37"/>
      <c r="V31" s="35"/>
      <c r="W31" s="36"/>
      <c r="X31" s="36"/>
      <c r="Y31" s="37"/>
      <c r="Z31" s="35"/>
      <c r="AA31" s="36"/>
      <c r="AB31" s="36"/>
      <c r="AC31" s="37"/>
      <c r="AD31" s="56" t="s">
        <v>50</v>
      </c>
      <c r="AE31" s="57" t="s">
        <v>30</v>
      </c>
    </row>
    <row r="32" spans="1:31" ht="15.75" thickBot="1" x14ac:dyDescent="0.3">
      <c r="A32" s="73"/>
      <c r="B32" s="59" t="s">
        <v>229</v>
      </c>
      <c r="C32" s="74" t="s">
        <v>210</v>
      </c>
      <c r="D32" t="s">
        <v>230</v>
      </c>
      <c r="E32" s="60" t="s">
        <v>31</v>
      </c>
      <c r="F32" s="61"/>
      <c r="G32" s="62"/>
      <c r="H32" s="62"/>
      <c r="I32" s="63"/>
      <c r="J32" s="61"/>
      <c r="K32" s="62"/>
      <c r="L32" s="62"/>
      <c r="M32" s="63"/>
      <c r="N32" s="61"/>
      <c r="O32" s="62"/>
      <c r="P32" s="62"/>
      <c r="Q32" s="63"/>
      <c r="R32" s="61">
        <v>10</v>
      </c>
      <c r="S32" s="62">
        <v>5</v>
      </c>
      <c r="T32" s="62" t="s">
        <v>27</v>
      </c>
      <c r="U32" s="63">
        <v>4</v>
      </c>
      <c r="V32" s="61"/>
      <c r="W32" s="62"/>
      <c r="X32" s="62"/>
      <c r="Y32" s="63"/>
      <c r="Z32" s="61"/>
      <c r="AA32" s="62"/>
      <c r="AB32" s="62"/>
      <c r="AC32" s="63"/>
      <c r="AD32" s="71" t="s">
        <v>50</v>
      </c>
      <c r="AE32" s="65" t="s">
        <v>33</v>
      </c>
    </row>
    <row r="33" spans="1:31" ht="15.75" customHeight="1" thickBot="1" x14ac:dyDescent="0.3">
      <c r="A33" s="216" t="s">
        <v>130</v>
      </c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7"/>
      <c r="Q33" s="217"/>
      <c r="R33" s="217"/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8"/>
    </row>
    <row r="34" spans="1:31" x14ac:dyDescent="0.25">
      <c r="A34" s="66"/>
      <c r="B34" s="66" t="s">
        <v>231</v>
      </c>
      <c r="C34" s="34" t="s">
        <v>183</v>
      </c>
      <c r="D34" s="151" t="s">
        <v>232</v>
      </c>
      <c r="E34" s="124"/>
      <c r="F34" s="35">
        <v>5</v>
      </c>
      <c r="G34" s="36">
        <v>5</v>
      </c>
      <c r="H34" s="36" t="s">
        <v>23</v>
      </c>
      <c r="I34" s="38">
        <v>3</v>
      </c>
      <c r="J34" s="35"/>
      <c r="K34" s="36"/>
      <c r="L34" s="36"/>
      <c r="M34" s="37"/>
      <c r="N34" s="81"/>
      <c r="O34" s="36"/>
      <c r="P34" s="36"/>
      <c r="Q34" s="37"/>
      <c r="R34" s="35"/>
      <c r="S34" s="36"/>
      <c r="T34" s="36"/>
      <c r="U34" s="37"/>
      <c r="V34" s="35"/>
      <c r="W34" s="36"/>
      <c r="X34" s="36"/>
      <c r="Y34" s="37"/>
      <c r="Z34" s="35"/>
      <c r="AA34" s="36"/>
      <c r="AB34" s="36"/>
      <c r="AC34" s="38"/>
      <c r="AD34" s="56" t="s">
        <v>50</v>
      </c>
      <c r="AE34" s="71" t="s">
        <v>34</v>
      </c>
    </row>
    <row r="35" spans="1:31" ht="15.75" thickBot="1" x14ac:dyDescent="0.3">
      <c r="A35" s="58"/>
      <c r="B35" s="66" t="s">
        <v>233</v>
      </c>
      <c r="C35" s="83" t="s">
        <v>86</v>
      </c>
      <c r="D35" s="172" t="s">
        <v>234</v>
      </c>
      <c r="E35" s="173"/>
      <c r="F35" s="42"/>
      <c r="G35" s="43"/>
      <c r="H35" s="43"/>
      <c r="I35" s="45"/>
      <c r="J35" s="42">
        <v>5</v>
      </c>
      <c r="K35" s="43">
        <v>5</v>
      </c>
      <c r="L35" s="43" t="s">
        <v>23</v>
      </c>
      <c r="M35" s="44">
        <v>4</v>
      </c>
      <c r="N35" s="84"/>
      <c r="O35" s="43"/>
      <c r="P35" s="43"/>
      <c r="Q35" s="44"/>
      <c r="R35" s="42"/>
      <c r="S35" s="43"/>
      <c r="T35" s="43"/>
      <c r="U35" s="44"/>
      <c r="V35" s="42"/>
      <c r="W35" s="43"/>
      <c r="X35" s="43"/>
      <c r="Y35" s="44"/>
      <c r="Z35" s="42"/>
      <c r="AA35" s="43"/>
      <c r="AB35" s="43"/>
      <c r="AC35" s="45"/>
      <c r="AD35" s="71" t="s">
        <v>50</v>
      </c>
      <c r="AE35" s="85" t="s">
        <v>131</v>
      </c>
    </row>
    <row r="36" spans="1:31" ht="15.6" customHeight="1" thickBot="1" x14ac:dyDescent="0.3">
      <c r="A36" s="216" t="s">
        <v>87</v>
      </c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8"/>
    </row>
    <row r="37" spans="1:31" x14ac:dyDescent="0.25">
      <c r="A37" s="58"/>
      <c r="B37" s="66" t="s">
        <v>235</v>
      </c>
      <c r="C37" s="83" t="s">
        <v>182</v>
      </c>
      <c r="D37" s="83" t="s">
        <v>236</v>
      </c>
      <c r="E37" s="83" t="s">
        <v>86</v>
      </c>
      <c r="F37" s="42"/>
      <c r="G37" s="43"/>
      <c r="H37" s="43"/>
      <c r="I37" s="45"/>
      <c r="J37" s="86"/>
      <c r="K37" s="87"/>
      <c r="L37" s="87"/>
      <c r="M37" s="88"/>
      <c r="N37" s="84">
        <v>10</v>
      </c>
      <c r="O37" s="43">
        <v>5</v>
      </c>
      <c r="P37" s="43" t="s">
        <v>23</v>
      </c>
      <c r="Q37" s="44">
        <v>4</v>
      </c>
      <c r="R37" s="42"/>
      <c r="S37" s="43"/>
      <c r="T37" s="43"/>
      <c r="U37" s="44"/>
      <c r="V37" s="42"/>
      <c r="W37" s="43"/>
      <c r="X37" s="43"/>
      <c r="Y37" s="44"/>
      <c r="Z37" s="42"/>
      <c r="AA37" s="43"/>
      <c r="AB37" s="43"/>
      <c r="AC37" s="45"/>
      <c r="AD37" s="56" t="s">
        <v>50</v>
      </c>
      <c r="AE37" s="85" t="s">
        <v>54</v>
      </c>
    </row>
    <row r="38" spans="1:31" ht="15.75" thickBot="1" x14ac:dyDescent="0.3">
      <c r="A38" s="58"/>
      <c r="B38" s="66" t="s">
        <v>237</v>
      </c>
      <c r="C38" s="83" t="s">
        <v>36</v>
      </c>
      <c r="D38" s="83" t="s">
        <v>238</v>
      </c>
      <c r="E38" s="83" t="s">
        <v>182</v>
      </c>
      <c r="F38" s="42"/>
      <c r="G38" s="43"/>
      <c r="H38" s="43"/>
      <c r="I38" s="45"/>
      <c r="J38" s="86"/>
      <c r="K38" s="87"/>
      <c r="L38" s="87"/>
      <c r="M38" s="88"/>
      <c r="N38" s="84"/>
      <c r="O38" s="43"/>
      <c r="P38" s="43"/>
      <c r="Q38" s="44"/>
      <c r="R38" s="42">
        <v>10</v>
      </c>
      <c r="S38" s="43">
        <v>5</v>
      </c>
      <c r="T38" s="43" t="s">
        <v>23</v>
      </c>
      <c r="U38" s="44">
        <v>4</v>
      </c>
      <c r="V38" s="42"/>
      <c r="W38" s="43"/>
      <c r="X38" s="43"/>
      <c r="Y38" s="44"/>
      <c r="Z38" s="42"/>
      <c r="AA38" s="43"/>
      <c r="AB38" s="43"/>
      <c r="AC38" s="45"/>
      <c r="AD38" s="71" t="s">
        <v>50</v>
      </c>
      <c r="AE38" s="85" t="s">
        <v>54</v>
      </c>
    </row>
    <row r="39" spans="1:31" ht="15.6" customHeight="1" thickBot="1" x14ac:dyDescent="0.3">
      <c r="A39" s="216" t="s">
        <v>132</v>
      </c>
      <c r="B39" s="217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8"/>
    </row>
    <row r="40" spans="1:31" ht="15.75" thickBot="1" x14ac:dyDescent="0.3">
      <c r="A40" s="58"/>
      <c r="B40" s="66" t="s">
        <v>239</v>
      </c>
      <c r="C40" s="83" t="s">
        <v>88</v>
      </c>
      <c r="D40" s="60" t="s">
        <v>240</v>
      </c>
      <c r="E40" s="74" t="s">
        <v>460</v>
      </c>
      <c r="F40" s="42"/>
      <c r="G40" s="43"/>
      <c r="H40" s="43"/>
      <c r="I40" s="45"/>
      <c r="J40" s="86"/>
      <c r="K40" s="87"/>
      <c r="L40" s="87"/>
      <c r="M40" s="88"/>
      <c r="N40" s="84"/>
      <c r="O40" s="43"/>
      <c r="P40" s="43"/>
      <c r="Q40" s="44"/>
      <c r="R40" s="42">
        <v>0</v>
      </c>
      <c r="S40" s="43">
        <v>0</v>
      </c>
      <c r="T40" s="43" t="s">
        <v>89</v>
      </c>
      <c r="U40" s="44">
        <v>2</v>
      </c>
      <c r="V40" s="42"/>
      <c r="W40" s="43"/>
      <c r="X40" s="43"/>
      <c r="Y40" s="44"/>
      <c r="Z40" s="42"/>
      <c r="AA40" s="43"/>
      <c r="AB40" s="43"/>
      <c r="AC40" s="45"/>
      <c r="AD40" s="56" t="s">
        <v>50</v>
      </c>
      <c r="AE40" s="85" t="s">
        <v>131</v>
      </c>
    </row>
    <row r="41" spans="1:31" ht="15.75" thickBot="1" x14ac:dyDescent="0.3">
      <c r="A41" s="46"/>
      <c r="B41" s="47"/>
      <c r="C41" s="48" t="s">
        <v>28</v>
      </c>
      <c r="D41" s="152"/>
      <c r="E41" s="47"/>
      <c r="F41" s="46">
        <f>SUM(F23:F24,F26,F28,F29,F31,F32,F34,F35,F37,F38,F40)</f>
        <v>20</v>
      </c>
      <c r="G41" s="50">
        <f t="shared" ref="G41:S41" si="0">SUM(G23:G24,G26,G28,G29,G31,G32,G34,G35,G37,G38,G40)</f>
        <v>20</v>
      </c>
      <c r="H41" s="50"/>
      <c r="I41" s="126">
        <f t="shared" si="0"/>
        <v>11</v>
      </c>
      <c r="J41" s="46">
        <f t="shared" si="0"/>
        <v>30</v>
      </c>
      <c r="K41" s="50">
        <f t="shared" si="0"/>
        <v>30</v>
      </c>
      <c r="L41" s="50"/>
      <c r="M41" s="126">
        <f t="shared" si="0"/>
        <v>15</v>
      </c>
      <c r="N41" s="46">
        <f t="shared" si="0"/>
        <v>15</v>
      </c>
      <c r="O41" s="50">
        <f t="shared" si="0"/>
        <v>5</v>
      </c>
      <c r="P41" s="50"/>
      <c r="Q41" s="126">
        <f t="shared" si="0"/>
        <v>7</v>
      </c>
      <c r="R41" s="46">
        <f t="shared" si="0"/>
        <v>20</v>
      </c>
      <c r="S41" s="50">
        <f t="shared" si="0"/>
        <v>10</v>
      </c>
      <c r="T41" s="50"/>
      <c r="U41" s="126">
        <f>SUM(U23:U24,U26,U28,U29,U31,U32,U34,U35,U37,U38,U40)</f>
        <v>10</v>
      </c>
      <c r="V41" s="46">
        <f>SUM(V24,V23,V26,V28,V29,V31,V32,V34,V35,V37,V38,V40)</f>
        <v>0</v>
      </c>
      <c r="W41" s="50">
        <f>SUM(W24,W23,W26,W28,W29,W31,W32,W34,W35,W37,W38,W40)</f>
        <v>0</v>
      </c>
      <c r="X41" s="50"/>
      <c r="Y41" s="51">
        <f>SUM(Y24,Y23,Y26,Y28,Y29,Y31,Y32,Y34,Y35,Y37,Y38,Y40)</f>
        <v>0</v>
      </c>
      <c r="Z41" s="46">
        <f>SUM(Z24,Z23,Z26,Z28,Z29,Z31,Z32,Z34,Z35,Z37,Z38,Z40)</f>
        <v>0</v>
      </c>
      <c r="AA41" s="50">
        <f>SUM(AA24,AA23,AA26,AA28,AA29,AA31,AA32,AA34,AA35,AA37,AA38,AA40)</f>
        <v>0</v>
      </c>
      <c r="AB41" s="50"/>
      <c r="AC41" s="51">
        <f>SUM(AC24,AC23,AC26,AC28,AC29,AC31,AC32,AC34,AC35,AC37,AC38,AC40)</f>
        <v>0</v>
      </c>
      <c r="AD41" s="89"/>
      <c r="AE41" s="49"/>
    </row>
    <row r="42" spans="1:31" ht="24.75" customHeight="1" thickBot="1" x14ac:dyDescent="0.3">
      <c r="A42" s="237" t="s">
        <v>173</v>
      </c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9"/>
    </row>
    <row r="43" spans="1:31" ht="15.75" thickBot="1" x14ac:dyDescent="0.3">
      <c r="A43" s="216" t="s">
        <v>150</v>
      </c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8"/>
    </row>
    <row r="44" spans="1:31" x14ac:dyDescent="0.25">
      <c r="A44" s="66"/>
      <c r="B44" s="66" t="s">
        <v>451</v>
      </c>
      <c r="C44" s="34" t="s">
        <v>90</v>
      </c>
      <c r="D44" s="34" t="s">
        <v>241</v>
      </c>
      <c r="E44" s="67"/>
      <c r="F44" s="35">
        <v>5</v>
      </c>
      <c r="G44" s="36">
        <v>5</v>
      </c>
      <c r="H44" s="36" t="s">
        <v>27</v>
      </c>
      <c r="I44" s="37">
        <v>3</v>
      </c>
      <c r="J44" s="81"/>
      <c r="K44" s="36"/>
      <c r="L44" s="36"/>
      <c r="M44" s="37"/>
      <c r="N44" s="35"/>
      <c r="O44" s="36"/>
      <c r="P44" s="36"/>
      <c r="Q44" s="37"/>
      <c r="R44" s="35"/>
      <c r="S44" s="36"/>
      <c r="T44" s="36"/>
      <c r="U44" s="37"/>
      <c r="V44" s="35"/>
      <c r="W44" s="36"/>
      <c r="X44" s="36"/>
      <c r="Y44" s="37"/>
      <c r="Z44" s="35"/>
      <c r="AA44" s="36"/>
      <c r="AB44" s="36"/>
      <c r="AC44" s="37"/>
      <c r="AD44" s="56" t="s">
        <v>50</v>
      </c>
      <c r="AE44" s="71" t="s">
        <v>131</v>
      </c>
    </row>
    <row r="45" spans="1:31" ht="15.75" thickBot="1" x14ac:dyDescent="0.3">
      <c r="A45" s="66"/>
      <c r="B45" s="66" t="s">
        <v>242</v>
      </c>
      <c r="C45" s="34" t="s">
        <v>91</v>
      </c>
      <c r="D45" s="34" t="s">
        <v>243</v>
      </c>
      <c r="E45" s="67"/>
      <c r="F45" s="115">
        <v>0</v>
      </c>
      <c r="G45" s="116">
        <v>10</v>
      </c>
      <c r="H45" s="116" t="s">
        <v>27</v>
      </c>
      <c r="I45" s="117">
        <v>3</v>
      </c>
      <c r="J45" s="81"/>
      <c r="K45" s="36"/>
      <c r="L45" s="36"/>
      <c r="M45" s="37"/>
      <c r="N45" s="35"/>
      <c r="O45" s="36"/>
      <c r="P45" s="36"/>
      <c r="Q45" s="37"/>
      <c r="R45" s="35"/>
      <c r="S45" s="36"/>
      <c r="T45" s="36"/>
      <c r="U45" s="37"/>
      <c r="V45" s="35"/>
      <c r="W45" s="36"/>
      <c r="X45" s="36"/>
      <c r="Y45" s="37"/>
      <c r="Z45" s="35"/>
      <c r="AA45" s="36"/>
      <c r="AB45" s="36"/>
      <c r="AC45" s="37"/>
      <c r="AD45" s="71" t="s">
        <v>50</v>
      </c>
      <c r="AE45" s="71" t="s">
        <v>54</v>
      </c>
    </row>
    <row r="46" spans="1:31" ht="15.75" thickBot="1" x14ac:dyDescent="0.3">
      <c r="A46" s="216" t="s">
        <v>151</v>
      </c>
      <c r="B46" s="217"/>
      <c r="C46" s="217"/>
      <c r="D46" s="217"/>
      <c r="E46" s="217"/>
      <c r="F46" s="217"/>
      <c r="G46" s="217"/>
      <c r="H46" s="217"/>
      <c r="I46" s="217"/>
      <c r="J46" s="217"/>
      <c r="K46" s="217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  <c r="AA46" s="217"/>
      <c r="AB46" s="217"/>
      <c r="AC46" s="217"/>
      <c r="AD46" s="217"/>
      <c r="AE46" s="218"/>
    </row>
    <row r="47" spans="1:31" ht="25.5" x14ac:dyDescent="0.25">
      <c r="A47" s="66"/>
      <c r="B47" s="66" t="s">
        <v>244</v>
      </c>
      <c r="C47" s="34" t="s">
        <v>211</v>
      </c>
      <c r="D47" s="34" t="s">
        <v>245</v>
      </c>
      <c r="E47" s="67"/>
      <c r="F47" s="35">
        <v>5</v>
      </c>
      <c r="G47" s="36">
        <v>5</v>
      </c>
      <c r="H47" s="36" t="s">
        <v>27</v>
      </c>
      <c r="I47" s="37">
        <v>3</v>
      </c>
      <c r="J47" s="81"/>
      <c r="K47" s="36"/>
      <c r="L47" s="36"/>
      <c r="M47" s="37"/>
      <c r="N47" s="35"/>
      <c r="O47" s="36"/>
      <c r="P47" s="36"/>
      <c r="Q47" s="37"/>
      <c r="R47" s="35"/>
      <c r="S47" s="36"/>
      <c r="T47" s="36"/>
      <c r="U47" s="37"/>
      <c r="V47" s="35"/>
      <c r="W47" s="36"/>
      <c r="X47" s="36"/>
      <c r="Y47" s="37"/>
      <c r="Z47" s="35"/>
      <c r="AA47" s="36"/>
      <c r="AB47" s="36"/>
      <c r="AC47" s="37"/>
      <c r="AD47" s="123" t="s">
        <v>37</v>
      </c>
      <c r="AE47" s="71" t="s">
        <v>38</v>
      </c>
    </row>
    <row r="48" spans="1:31" ht="25.5" x14ac:dyDescent="0.25">
      <c r="A48" s="66"/>
      <c r="B48" s="66" t="s">
        <v>246</v>
      </c>
      <c r="C48" s="34" t="s">
        <v>212</v>
      </c>
      <c r="D48" s="34" t="s">
        <v>247</v>
      </c>
      <c r="E48" s="34" t="s">
        <v>211</v>
      </c>
      <c r="F48" s="35"/>
      <c r="G48" s="36"/>
      <c r="H48" s="36"/>
      <c r="I48" s="37"/>
      <c r="J48" s="81">
        <v>5</v>
      </c>
      <c r="K48" s="36">
        <v>10</v>
      </c>
      <c r="L48" s="36" t="s">
        <v>23</v>
      </c>
      <c r="M48" s="37">
        <v>3</v>
      </c>
      <c r="N48" s="35"/>
      <c r="O48" s="36"/>
      <c r="P48" s="36"/>
      <c r="Q48" s="37"/>
      <c r="R48" s="35"/>
      <c r="S48" s="36"/>
      <c r="T48" s="36"/>
      <c r="U48" s="37"/>
      <c r="V48" s="35"/>
      <c r="W48" s="36"/>
      <c r="X48" s="36"/>
      <c r="Y48" s="37"/>
      <c r="Z48" s="35"/>
      <c r="AA48" s="36"/>
      <c r="AB48" s="36"/>
      <c r="AC48" s="37"/>
      <c r="AD48" s="123" t="s">
        <v>37</v>
      </c>
      <c r="AE48" s="71" t="s">
        <v>38</v>
      </c>
    </row>
    <row r="49" spans="1:31" ht="25.5" x14ac:dyDescent="0.25">
      <c r="A49" s="66"/>
      <c r="B49" s="66" t="s">
        <v>248</v>
      </c>
      <c r="C49" s="34" t="s">
        <v>92</v>
      </c>
      <c r="D49" s="34" t="s">
        <v>249</v>
      </c>
      <c r="E49" s="34" t="s">
        <v>212</v>
      </c>
      <c r="F49" s="35"/>
      <c r="G49" s="36"/>
      <c r="H49" s="36"/>
      <c r="I49" s="37"/>
      <c r="J49" s="81"/>
      <c r="K49" s="36"/>
      <c r="L49" s="36"/>
      <c r="M49" s="37"/>
      <c r="N49" s="35">
        <v>5</v>
      </c>
      <c r="O49" s="36">
        <v>10</v>
      </c>
      <c r="P49" s="36" t="s">
        <v>23</v>
      </c>
      <c r="Q49" s="37">
        <v>3</v>
      </c>
      <c r="R49" s="35"/>
      <c r="S49" s="36"/>
      <c r="T49" s="36"/>
      <c r="U49" s="37"/>
      <c r="V49" s="35"/>
      <c r="W49" s="36"/>
      <c r="X49" s="36"/>
      <c r="Y49" s="37"/>
      <c r="Z49" s="35"/>
      <c r="AA49" s="36"/>
      <c r="AB49" s="36"/>
      <c r="AC49" s="37"/>
      <c r="AD49" s="123" t="s">
        <v>37</v>
      </c>
      <c r="AE49" s="71" t="s">
        <v>41</v>
      </c>
    </row>
    <row r="50" spans="1:31" ht="26.25" thickBot="1" x14ac:dyDescent="0.3">
      <c r="A50" s="66"/>
      <c r="B50" s="66" t="s">
        <v>250</v>
      </c>
      <c r="C50" s="34" t="s">
        <v>93</v>
      </c>
      <c r="D50" s="34" t="s">
        <v>251</v>
      </c>
      <c r="E50" s="34" t="s">
        <v>92</v>
      </c>
      <c r="F50" s="35"/>
      <c r="G50" s="36"/>
      <c r="H50" s="36"/>
      <c r="I50" s="37"/>
      <c r="J50" s="81"/>
      <c r="K50" s="36"/>
      <c r="L50" s="36"/>
      <c r="M50" s="37"/>
      <c r="N50" s="35"/>
      <c r="O50" s="36"/>
      <c r="P50" s="36"/>
      <c r="Q50" s="37"/>
      <c r="R50" s="35">
        <v>0</v>
      </c>
      <c r="S50" s="36">
        <v>10</v>
      </c>
      <c r="T50" s="36" t="s">
        <v>27</v>
      </c>
      <c r="U50" s="37">
        <v>3</v>
      </c>
      <c r="V50" s="35"/>
      <c r="W50" s="36"/>
      <c r="X50" s="36"/>
      <c r="Y50" s="37"/>
      <c r="Z50" s="35"/>
      <c r="AA50" s="36"/>
      <c r="AB50" s="36"/>
      <c r="AC50" s="37"/>
      <c r="AD50" s="123" t="s">
        <v>37</v>
      </c>
      <c r="AE50" s="71" t="s">
        <v>41</v>
      </c>
    </row>
    <row r="51" spans="1:31" ht="15.75" thickBot="1" x14ac:dyDescent="0.3">
      <c r="A51" s="216" t="s">
        <v>152</v>
      </c>
      <c r="B51" s="217"/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8"/>
    </row>
    <row r="52" spans="1:31" s="149" customFormat="1" x14ac:dyDescent="0.25">
      <c r="A52" s="59"/>
      <c r="B52" s="66" t="s">
        <v>452</v>
      </c>
      <c r="C52" s="34" t="s">
        <v>166</v>
      </c>
      <c r="D52" s="151" t="s">
        <v>347</v>
      </c>
      <c r="E52" s="174"/>
      <c r="F52" s="35">
        <v>0</v>
      </c>
      <c r="G52" s="36">
        <v>10</v>
      </c>
      <c r="H52" s="36" t="s">
        <v>27</v>
      </c>
      <c r="I52" s="37">
        <v>0</v>
      </c>
      <c r="J52" s="195"/>
      <c r="K52" s="196"/>
      <c r="L52" s="196"/>
      <c r="M52" s="204"/>
      <c r="N52" s="35"/>
      <c r="O52" s="36"/>
      <c r="P52" s="36"/>
      <c r="Q52" s="37"/>
      <c r="R52" s="35"/>
      <c r="S52" s="36"/>
      <c r="T52" s="36"/>
      <c r="U52" s="37"/>
      <c r="V52" s="35"/>
      <c r="W52" s="36"/>
      <c r="X52" s="36"/>
      <c r="Y52" s="37"/>
      <c r="Z52" s="35"/>
      <c r="AA52" s="36"/>
      <c r="AB52" s="36"/>
      <c r="AC52" s="37"/>
      <c r="AD52" s="71" t="s">
        <v>42</v>
      </c>
      <c r="AE52" s="71" t="s">
        <v>134</v>
      </c>
    </row>
    <row r="53" spans="1:31" s="149" customFormat="1" x14ac:dyDescent="0.25">
      <c r="A53" s="59"/>
      <c r="B53" s="66" t="s">
        <v>252</v>
      </c>
      <c r="C53" s="34" t="s">
        <v>141</v>
      </c>
      <c r="D53" s="151" t="s">
        <v>253</v>
      </c>
      <c r="E53" s="67"/>
      <c r="F53" s="35"/>
      <c r="G53" s="36"/>
      <c r="H53" s="36"/>
      <c r="I53" s="37"/>
      <c r="J53" s="35">
        <v>5</v>
      </c>
      <c r="K53" s="36">
        <v>5</v>
      </c>
      <c r="L53" s="36" t="s">
        <v>23</v>
      </c>
      <c r="M53" s="37">
        <v>3</v>
      </c>
      <c r="N53" s="35"/>
      <c r="O53" s="36"/>
      <c r="P53" s="36"/>
      <c r="Q53" s="37"/>
      <c r="R53" s="35"/>
      <c r="S53" s="36"/>
      <c r="T53" s="36"/>
      <c r="U53" s="37"/>
      <c r="V53" s="35"/>
      <c r="W53" s="36"/>
      <c r="X53" s="36"/>
      <c r="Y53" s="37"/>
      <c r="Z53" s="35"/>
      <c r="AA53" s="36"/>
      <c r="AB53" s="36"/>
      <c r="AC53" s="37"/>
      <c r="AD53" s="71" t="s">
        <v>42</v>
      </c>
      <c r="AE53" s="71" t="s">
        <v>134</v>
      </c>
    </row>
    <row r="54" spans="1:31" s="149" customFormat="1" x14ac:dyDescent="0.25">
      <c r="A54" s="59"/>
      <c r="B54" s="66" t="s">
        <v>453</v>
      </c>
      <c r="C54" s="34" t="s">
        <v>444</v>
      </c>
      <c r="D54" s="151"/>
      <c r="E54" s="67"/>
      <c r="F54" s="35"/>
      <c r="G54" s="36"/>
      <c r="H54" s="36"/>
      <c r="I54" s="37"/>
      <c r="J54" s="35"/>
      <c r="K54" s="36"/>
      <c r="L54" s="36"/>
      <c r="M54" s="37"/>
      <c r="N54" s="35">
        <v>0</v>
      </c>
      <c r="O54" s="36">
        <v>10</v>
      </c>
      <c r="P54" s="36" t="s">
        <v>27</v>
      </c>
      <c r="Q54" s="37">
        <v>0</v>
      </c>
      <c r="R54" s="35"/>
      <c r="S54" s="36"/>
      <c r="T54" s="36"/>
      <c r="U54" s="37"/>
      <c r="V54" s="35"/>
      <c r="W54" s="36"/>
      <c r="X54" s="36"/>
      <c r="Y54" s="37"/>
      <c r="Z54" s="35"/>
      <c r="AA54" s="36"/>
      <c r="AB54" s="36"/>
      <c r="AC54" s="37"/>
      <c r="AD54" s="71" t="s">
        <v>42</v>
      </c>
      <c r="AE54" s="71" t="s">
        <v>44</v>
      </c>
    </row>
    <row r="55" spans="1:31" x14ac:dyDescent="0.25">
      <c r="A55" s="59"/>
      <c r="B55" s="66" t="s">
        <v>254</v>
      </c>
      <c r="C55" s="34" t="s">
        <v>97</v>
      </c>
      <c r="D55" s="172" t="s">
        <v>255</v>
      </c>
      <c r="E55" s="34" t="s">
        <v>141</v>
      </c>
      <c r="F55" s="112"/>
      <c r="G55" s="113"/>
      <c r="H55" s="113"/>
      <c r="I55" s="114"/>
      <c r="J55" s="115"/>
      <c r="K55" s="116"/>
      <c r="L55" s="116"/>
      <c r="M55" s="117"/>
      <c r="N55" s="115">
        <v>5</v>
      </c>
      <c r="O55" s="116">
        <v>5</v>
      </c>
      <c r="P55" s="116" t="s">
        <v>27</v>
      </c>
      <c r="Q55" s="117">
        <v>3</v>
      </c>
      <c r="R55" s="115"/>
      <c r="S55" s="116"/>
      <c r="T55" s="116"/>
      <c r="U55" s="117"/>
      <c r="V55" s="35"/>
      <c r="W55" s="36"/>
      <c r="X55" s="36"/>
      <c r="Y55" s="37"/>
      <c r="Z55" s="35"/>
      <c r="AA55" s="36"/>
      <c r="AB55" s="36"/>
      <c r="AC55" s="37"/>
      <c r="AD55" s="71" t="s">
        <v>42</v>
      </c>
      <c r="AE55" s="71" t="s">
        <v>44</v>
      </c>
    </row>
    <row r="56" spans="1:31" ht="15.75" thickBot="1" x14ac:dyDescent="0.3">
      <c r="A56" s="59"/>
      <c r="B56" s="66" t="s">
        <v>256</v>
      </c>
      <c r="C56" s="34" t="s">
        <v>98</v>
      </c>
      <c r="D56" s="172" t="s">
        <v>257</v>
      </c>
      <c r="E56" s="175" t="s">
        <v>97</v>
      </c>
      <c r="F56" s="112"/>
      <c r="G56" s="113"/>
      <c r="H56" s="113"/>
      <c r="I56" s="114"/>
      <c r="J56" s="115"/>
      <c r="K56" s="116"/>
      <c r="L56" s="116"/>
      <c r="M56" s="117"/>
      <c r="N56" s="115"/>
      <c r="O56" s="116"/>
      <c r="P56" s="116"/>
      <c r="Q56" s="117"/>
      <c r="R56" s="115">
        <v>5</v>
      </c>
      <c r="S56" s="116">
        <v>10</v>
      </c>
      <c r="T56" s="116" t="s">
        <v>23</v>
      </c>
      <c r="U56" s="117">
        <v>4</v>
      </c>
      <c r="V56" s="35"/>
      <c r="W56" s="36"/>
      <c r="X56" s="36"/>
      <c r="Y56" s="37"/>
      <c r="Z56" s="42"/>
      <c r="AA56" s="43"/>
      <c r="AB56" s="43"/>
      <c r="AC56" s="44"/>
      <c r="AD56" s="71" t="s">
        <v>42</v>
      </c>
      <c r="AE56" s="71" t="s">
        <v>44</v>
      </c>
    </row>
    <row r="57" spans="1:31" ht="15.75" thickBot="1" x14ac:dyDescent="0.3">
      <c r="A57" s="216" t="s">
        <v>153</v>
      </c>
      <c r="B57" s="217"/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8"/>
    </row>
    <row r="58" spans="1:31" x14ac:dyDescent="0.25">
      <c r="A58" s="59"/>
      <c r="B58" s="66" t="s">
        <v>258</v>
      </c>
      <c r="C58" s="34" t="s">
        <v>99</v>
      </c>
      <c r="D58" s="151" t="s">
        <v>259</v>
      </c>
      <c r="E58" s="174"/>
      <c r="F58" s="35">
        <v>5</v>
      </c>
      <c r="G58" s="36">
        <v>5</v>
      </c>
      <c r="H58" s="36" t="s">
        <v>27</v>
      </c>
      <c r="I58" s="37">
        <v>3</v>
      </c>
      <c r="J58" s="35"/>
      <c r="K58" s="36"/>
      <c r="L58" s="36"/>
      <c r="M58" s="37"/>
      <c r="N58" s="35"/>
      <c r="O58" s="36"/>
      <c r="P58" s="36"/>
      <c r="Q58" s="37"/>
      <c r="R58" s="35"/>
      <c r="S58" s="36"/>
      <c r="T58" s="36"/>
      <c r="U58" s="37"/>
      <c r="V58" s="35"/>
      <c r="W58" s="36"/>
      <c r="X58" s="36"/>
      <c r="Y58" s="37"/>
      <c r="Z58" s="42"/>
      <c r="AA58" s="43"/>
      <c r="AB58" s="43"/>
      <c r="AC58" s="44"/>
      <c r="AD58" s="71" t="s">
        <v>42</v>
      </c>
      <c r="AE58" s="71" t="s">
        <v>135</v>
      </c>
    </row>
    <row r="59" spans="1:31" x14ac:dyDescent="0.25">
      <c r="A59" s="59"/>
      <c r="B59" s="66" t="s">
        <v>260</v>
      </c>
      <c r="C59" s="34" t="s">
        <v>184</v>
      </c>
      <c r="D59" s="172" t="s">
        <v>261</v>
      </c>
      <c r="E59" s="34" t="s">
        <v>99</v>
      </c>
      <c r="F59" s="35"/>
      <c r="G59" s="36"/>
      <c r="H59" s="36"/>
      <c r="I59" s="37"/>
      <c r="J59" s="35">
        <v>5</v>
      </c>
      <c r="K59" s="36">
        <v>10</v>
      </c>
      <c r="L59" s="36" t="s">
        <v>27</v>
      </c>
      <c r="M59" s="37">
        <v>4</v>
      </c>
      <c r="N59" s="35"/>
      <c r="O59" s="36"/>
      <c r="P59" s="36"/>
      <c r="Q59" s="37"/>
      <c r="R59" s="35"/>
      <c r="S59" s="36"/>
      <c r="T59" s="36"/>
      <c r="U59" s="37"/>
      <c r="V59" s="35"/>
      <c r="W59" s="36"/>
      <c r="X59" s="36"/>
      <c r="Y59" s="37"/>
      <c r="Z59" s="35"/>
      <c r="AA59" s="36"/>
      <c r="AB59" s="36"/>
      <c r="AC59" s="37"/>
      <c r="AD59" s="71" t="s">
        <v>42</v>
      </c>
      <c r="AE59" s="71" t="s">
        <v>101</v>
      </c>
    </row>
    <row r="60" spans="1:31" ht="15.75" thickBot="1" x14ac:dyDescent="0.3">
      <c r="A60" s="59"/>
      <c r="B60" s="66" t="s">
        <v>262</v>
      </c>
      <c r="C60" s="34" t="s">
        <v>100</v>
      </c>
      <c r="D60" s="151" t="s">
        <v>263</v>
      </c>
      <c r="E60" s="173"/>
      <c r="F60" s="35"/>
      <c r="G60" s="36"/>
      <c r="H60" s="36"/>
      <c r="I60" s="37"/>
      <c r="J60" s="35"/>
      <c r="K60" s="36"/>
      <c r="L60" s="36"/>
      <c r="M60" s="37"/>
      <c r="N60" s="35">
        <v>0</v>
      </c>
      <c r="O60" s="36">
        <v>5</v>
      </c>
      <c r="P60" s="36" t="s">
        <v>27</v>
      </c>
      <c r="Q60" s="37">
        <v>3</v>
      </c>
      <c r="R60" s="35"/>
      <c r="S60" s="36"/>
      <c r="T60" s="36"/>
      <c r="U60" s="37"/>
      <c r="V60" s="35"/>
      <c r="W60" s="36"/>
      <c r="X60" s="36"/>
      <c r="Y60" s="37"/>
      <c r="Z60" s="35"/>
      <c r="AA60" s="36"/>
      <c r="AB60" s="36"/>
      <c r="AC60" s="37"/>
      <c r="AD60" s="71" t="s">
        <v>42</v>
      </c>
      <c r="AE60" s="71" t="s">
        <v>101</v>
      </c>
    </row>
    <row r="61" spans="1:31" ht="15.75" thickBot="1" x14ac:dyDescent="0.3">
      <c r="A61" s="216" t="s">
        <v>154</v>
      </c>
      <c r="B61" s="217"/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8"/>
    </row>
    <row r="62" spans="1:31" x14ac:dyDescent="0.25">
      <c r="A62" s="59"/>
      <c r="B62" s="66" t="s">
        <v>264</v>
      </c>
      <c r="C62" s="118" t="s">
        <v>139</v>
      </c>
      <c r="D62" s="153" t="s">
        <v>265</v>
      </c>
      <c r="E62" s="174"/>
      <c r="F62" s="115">
        <v>5</v>
      </c>
      <c r="G62" s="116">
        <v>5</v>
      </c>
      <c r="H62" s="116" t="s">
        <v>23</v>
      </c>
      <c r="I62" s="117">
        <v>3</v>
      </c>
      <c r="J62" s="115"/>
      <c r="K62" s="116"/>
      <c r="L62" s="116"/>
      <c r="M62" s="117"/>
      <c r="N62" s="115"/>
      <c r="O62" s="116"/>
      <c r="P62" s="116"/>
      <c r="Q62" s="117"/>
      <c r="R62" s="35"/>
      <c r="S62" s="36"/>
      <c r="T62" s="36"/>
      <c r="U62" s="37"/>
      <c r="V62" s="35"/>
      <c r="W62" s="36"/>
      <c r="X62" s="36"/>
      <c r="Y62" s="37"/>
      <c r="Z62" s="36"/>
      <c r="AA62" s="36"/>
      <c r="AB62" s="54"/>
      <c r="AC62" s="81"/>
      <c r="AD62" s="56" t="s">
        <v>50</v>
      </c>
      <c r="AE62" s="71" t="s">
        <v>43</v>
      </c>
    </row>
    <row r="63" spans="1:31" x14ac:dyDescent="0.25">
      <c r="A63" s="59"/>
      <c r="B63" s="66" t="s">
        <v>458</v>
      </c>
      <c r="C63" s="118" t="s">
        <v>140</v>
      </c>
      <c r="D63" s="176" t="s">
        <v>266</v>
      </c>
      <c r="E63" s="180"/>
      <c r="F63" s="115"/>
      <c r="G63" s="116"/>
      <c r="H63" s="116"/>
      <c r="I63" s="117"/>
      <c r="J63" s="115">
        <v>5</v>
      </c>
      <c r="K63" s="116">
        <v>5</v>
      </c>
      <c r="L63" s="116" t="s">
        <v>23</v>
      </c>
      <c r="M63" s="117">
        <v>3</v>
      </c>
      <c r="N63" s="115"/>
      <c r="O63" s="116"/>
      <c r="P63" s="116"/>
      <c r="Q63" s="117"/>
      <c r="R63" s="35"/>
      <c r="S63" s="36"/>
      <c r="T63" s="36"/>
      <c r="U63" s="37"/>
      <c r="V63" s="35"/>
      <c r="W63" s="36"/>
      <c r="X63" s="36"/>
      <c r="Y63" s="37"/>
      <c r="Z63" s="36"/>
      <c r="AA63" s="36"/>
      <c r="AB63" s="36"/>
      <c r="AC63" s="81"/>
      <c r="AD63" s="71" t="s">
        <v>50</v>
      </c>
      <c r="AE63" s="71" t="s">
        <v>43</v>
      </c>
    </row>
    <row r="64" spans="1:31" ht="15.75" thickBot="1" x14ac:dyDescent="0.3">
      <c r="A64" s="59"/>
      <c r="B64" s="66" t="s">
        <v>267</v>
      </c>
      <c r="C64" s="118" t="s">
        <v>185</v>
      </c>
      <c r="D64" s="176" t="s">
        <v>268</v>
      </c>
      <c r="E64" s="177" t="s">
        <v>445</v>
      </c>
      <c r="F64" s="115"/>
      <c r="G64" s="116"/>
      <c r="H64" s="116"/>
      <c r="I64" s="117"/>
      <c r="J64" s="115"/>
      <c r="K64" s="116"/>
      <c r="L64" s="116"/>
      <c r="M64" s="117"/>
      <c r="N64" s="115">
        <v>10</v>
      </c>
      <c r="O64" s="116">
        <v>10</v>
      </c>
      <c r="P64" s="116" t="s">
        <v>23</v>
      </c>
      <c r="Q64" s="117">
        <v>6</v>
      </c>
      <c r="R64" s="35"/>
      <c r="S64" s="36"/>
      <c r="T64" s="36"/>
      <c r="U64" s="37"/>
      <c r="V64" s="35"/>
      <c r="W64" s="36"/>
      <c r="X64" s="36"/>
      <c r="Y64" s="37"/>
      <c r="Z64" s="36"/>
      <c r="AA64" s="36"/>
      <c r="AB64" s="133"/>
      <c r="AC64" s="81"/>
      <c r="AD64" s="71" t="s">
        <v>42</v>
      </c>
      <c r="AE64" s="71" t="s">
        <v>102</v>
      </c>
    </row>
    <row r="65" spans="1:31" ht="15.75" thickBot="1" x14ac:dyDescent="0.3">
      <c r="A65" s="216" t="s">
        <v>155</v>
      </c>
      <c r="B65" s="217"/>
      <c r="C65" s="217"/>
      <c r="D65" s="217"/>
      <c r="E65" s="217"/>
      <c r="F65" s="217"/>
      <c r="G65" s="217"/>
      <c r="H65" s="217"/>
      <c r="I65" s="217"/>
      <c r="J65" s="217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8"/>
    </row>
    <row r="66" spans="1:31" x14ac:dyDescent="0.25">
      <c r="A66" s="59"/>
      <c r="B66" s="66" t="s">
        <v>269</v>
      </c>
      <c r="C66" s="34" t="s">
        <v>103</v>
      </c>
      <c r="D66" s="151" t="s">
        <v>270</v>
      </c>
      <c r="E66" s="174"/>
      <c r="F66" s="115"/>
      <c r="G66" s="116"/>
      <c r="H66" s="116"/>
      <c r="I66" s="117"/>
      <c r="J66" s="115"/>
      <c r="K66" s="116"/>
      <c r="L66" s="116"/>
      <c r="M66" s="117"/>
      <c r="N66" s="115">
        <v>5</v>
      </c>
      <c r="O66" s="116">
        <v>5</v>
      </c>
      <c r="P66" s="116" t="s">
        <v>23</v>
      </c>
      <c r="Q66" s="117">
        <v>4</v>
      </c>
      <c r="R66" s="115"/>
      <c r="S66" s="116"/>
      <c r="T66" s="116"/>
      <c r="U66" s="117"/>
      <c r="V66" s="35"/>
      <c r="W66" s="36"/>
      <c r="X66" s="36"/>
      <c r="Y66" s="37"/>
      <c r="Z66" s="35"/>
      <c r="AA66" s="36"/>
      <c r="AB66" s="36"/>
      <c r="AC66" s="37"/>
      <c r="AD66" s="71" t="s">
        <v>48</v>
      </c>
      <c r="AE66" s="71" t="s">
        <v>49</v>
      </c>
    </row>
    <row r="67" spans="1:31" ht="15.75" thickBot="1" x14ac:dyDescent="0.3">
      <c r="A67" s="59"/>
      <c r="B67" s="66" t="s">
        <v>271</v>
      </c>
      <c r="C67" s="34" t="s">
        <v>104</v>
      </c>
      <c r="D67" s="172" t="s">
        <v>272</v>
      </c>
      <c r="E67" s="175" t="s">
        <v>103</v>
      </c>
      <c r="F67" s="115"/>
      <c r="G67" s="116"/>
      <c r="H67" s="116"/>
      <c r="I67" s="117"/>
      <c r="J67" s="115"/>
      <c r="K67" s="116"/>
      <c r="L67" s="116"/>
      <c r="M67" s="117"/>
      <c r="N67" s="115"/>
      <c r="O67" s="116"/>
      <c r="P67" s="116"/>
      <c r="Q67" s="117"/>
      <c r="R67" s="115">
        <v>5</v>
      </c>
      <c r="S67" s="116">
        <v>10</v>
      </c>
      <c r="T67" s="116" t="s">
        <v>27</v>
      </c>
      <c r="U67" s="117">
        <v>4</v>
      </c>
      <c r="V67" s="35"/>
      <c r="W67" s="36"/>
      <c r="X67" s="36"/>
      <c r="Y67" s="37"/>
      <c r="Z67" s="42"/>
      <c r="AA67" s="43"/>
      <c r="AB67" s="43"/>
      <c r="AC67" s="44"/>
      <c r="AD67" s="71" t="s">
        <v>48</v>
      </c>
      <c r="AE67" s="71" t="s">
        <v>49</v>
      </c>
    </row>
    <row r="68" spans="1:31" ht="15.75" thickBot="1" x14ac:dyDescent="0.3">
      <c r="A68" s="46"/>
      <c r="B68" s="47"/>
      <c r="C68" s="48" t="s">
        <v>28</v>
      </c>
      <c r="D68" s="152"/>
      <c r="E68" s="47"/>
      <c r="F68" s="46">
        <f>SUM(F66:F67,F66:F67,F62:F64,F58:F60,F52:F56,F47:F50,F44:F45)</f>
        <v>20</v>
      </c>
      <c r="G68" s="50">
        <f>SUM(G66:G67,G62:G64,G58:G60,G52:G56,G47:G50,G44:G45)</f>
        <v>40</v>
      </c>
      <c r="H68" s="50"/>
      <c r="I68" s="51">
        <f>SUM(I66:I67,I62:I64,I58:I60,I52:I56,I47:I50,I44:I45)</f>
        <v>15</v>
      </c>
      <c r="J68" s="46">
        <f t="shared" ref="J68:AC68" si="1">SUM(J66:J67,J62:J64,J58:J60,J52:J56,J47:J50,J44:J45)</f>
        <v>20</v>
      </c>
      <c r="K68" s="50">
        <f t="shared" si="1"/>
        <v>30</v>
      </c>
      <c r="L68" s="50"/>
      <c r="M68" s="89">
        <f t="shared" si="1"/>
        <v>13</v>
      </c>
      <c r="N68" s="46">
        <f>SUM(N66:N67,N62:N64,N58:N60,N52:N56,N47:N50,N44:N45)</f>
        <v>25</v>
      </c>
      <c r="O68" s="50">
        <f t="shared" si="1"/>
        <v>45</v>
      </c>
      <c r="P68" s="50"/>
      <c r="Q68" s="89">
        <f t="shared" si="1"/>
        <v>19</v>
      </c>
      <c r="R68" s="46">
        <f t="shared" si="1"/>
        <v>10</v>
      </c>
      <c r="S68" s="50">
        <f t="shared" si="1"/>
        <v>30</v>
      </c>
      <c r="T68" s="50"/>
      <c r="U68" s="89">
        <f t="shared" si="1"/>
        <v>11</v>
      </c>
      <c r="V68" s="46">
        <f t="shared" si="1"/>
        <v>0</v>
      </c>
      <c r="W68" s="50">
        <f t="shared" si="1"/>
        <v>0</v>
      </c>
      <c r="X68" s="50"/>
      <c r="Y68" s="89">
        <f t="shared" si="1"/>
        <v>0</v>
      </c>
      <c r="Z68" s="46">
        <f t="shared" si="1"/>
        <v>0</v>
      </c>
      <c r="AA68" s="50">
        <f t="shared" si="1"/>
        <v>0</v>
      </c>
      <c r="AB68" s="50"/>
      <c r="AC68" s="89">
        <f t="shared" si="1"/>
        <v>0</v>
      </c>
      <c r="AD68" s="89"/>
      <c r="AE68" s="49"/>
    </row>
    <row r="69" spans="1:31" ht="24" customHeight="1" thickBot="1" x14ac:dyDescent="0.3">
      <c r="A69" s="237" t="s">
        <v>170</v>
      </c>
      <c r="B69" s="238"/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9"/>
    </row>
    <row r="70" spans="1:31" s="96" customFormat="1" ht="14.25" x14ac:dyDescent="0.2">
      <c r="A70" s="66"/>
      <c r="B70" s="66" t="s">
        <v>273</v>
      </c>
      <c r="C70" s="90" t="s">
        <v>105</v>
      </c>
      <c r="D70" s="90" t="s">
        <v>274</v>
      </c>
      <c r="E70" s="34"/>
      <c r="F70" s="35">
        <v>0</v>
      </c>
      <c r="G70" s="36">
        <v>15</v>
      </c>
      <c r="H70" s="36" t="s">
        <v>27</v>
      </c>
      <c r="I70" s="37">
        <v>3</v>
      </c>
      <c r="J70" s="35"/>
      <c r="K70" s="36"/>
      <c r="L70" s="36"/>
      <c r="M70" s="37"/>
      <c r="N70" s="35"/>
      <c r="O70" s="36"/>
      <c r="P70" s="36"/>
      <c r="Q70" s="37"/>
      <c r="R70" s="35"/>
      <c r="S70" s="36"/>
      <c r="T70" s="36"/>
      <c r="U70" s="37"/>
      <c r="V70" s="35"/>
      <c r="W70" s="36"/>
      <c r="X70" s="36"/>
      <c r="Y70" s="37"/>
      <c r="Z70" s="35"/>
      <c r="AA70" s="36"/>
      <c r="AB70" s="36"/>
      <c r="AC70" s="37"/>
      <c r="AD70" s="56" t="s">
        <v>50</v>
      </c>
      <c r="AE70" s="71" t="s">
        <v>109</v>
      </c>
    </row>
    <row r="71" spans="1:31" s="96" customFormat="1" ht="14.25" x14ac:dyDescent="0.2">
      <c r="A71" s="66"/>
      <c r="B71" s="66" t="s">
        <v>275</v>
      </c>
      <c r="C71" s="90" t="s">
        <v>138</v>
      </c>
      <c r="D71" s="90" t="s">
        <v>276</v>
      </c>
      <c r="E71" s="34" t="s">
        <v>144</v>
      </c>
      <c r="F71" s="35"/>
      <c r="G71" s="36"/>
      <c r="H71" s="36"/>
      <c r="I71" s="37"/>
      <c r="J71" s="35">
        <v>0</v>
      </c>
      <c r="K71" s="36">
        <v>20</v>
      </c>
      <c r="L71" s="36" t="s">
        <v>27</v>
      </c>
      <c r="M71" s="37">
        <v>3</v>
      </c>
      <c r="N71" s="35"/>
      <c r="O71" s="36"/>
      <c r="P71" s="36"/>
      <c r="Q71" s="37"/>
      <c r="R71" s="35"/>
      <c r="S71" s="36"/>
      <c r="T71" s="36"/>
      <c r="U71" s="37"/>
      <c r="V71" s="35"/>
      <c r="W71" s="36"/>
      <c r="X71" s="36"/>
      <c r="Y71" s="37"/>
      <c r="Z71" s="35"/>
      <c r="AA71" s="36"/>
      <c r="AB71" s="36"/>
      <c r="AC71" s="37"/>
      <c r="AD71" s="85" t="s">
        <v>50</v>
      </c>
      <c r="AE71" s="71" t="s">
        <v>108</v>
      </c>
    </row>
    <row r="72" spans="1:31" s="96" customFormat="1" ht="14.25" x14ac:dyDescent="0.2">
      <c r="A72" s="66"/>
      <c r="B72" s="66" t="s">
        <v>277</v>
      </c>
      <c r="C72" s="90" t="s">
        <v>137</v>
      </c>
      <c r="D72" s="90" t="s">
        <v>278</v>
      </c>
      <c r="E72" s="34" t="s">
        <v>145</v>
      </c>
      <c r="F72" s="35"/>
      <c r="G72" s="36"/>
      <c r="H72" s="36"/>
      <c r="I72" s="37"/>
      <c r="J72" s="35"/>
      <c r="K72" s="36"/>
      <c r="L72" s="36"/>
      <c r="M72" s="37"/>
      <c r="N72" s="35">
        <v>0</v>
      </c>
      <c r="O72" s="36">
        <v>20</v>
      </c>
      <c r="P72" s="36" t="s">
        <v>27</v>
      </c>
      <c r="Q72" s="37">
        <v>4</v>
      </c>
      <c r="R72" s="35"/>
      <c r="S72" s="36"/>
      <c r="T72" s="36"/>
      <c r="U72" s="37"/>
      <c r="V72" s="35"/>
      <c r="W72" s="36"/>
      <c r="X72" s="36"/>
      <c r="Y72" s="37"/>
      <c r="Z72" s="35"/>
      <c r="AA72" s="36"/>
      <c r="AB72" s="36"/>
      <c r="AC72" s="37"/>
      <c r="AD72" s="85" t="s">
        <v>50</v>
      </c>
      <c r="AE72" s="71" t="s">
        <v>108</v>
      </c>
    </row>
    <row r="73" spans="1:31" s="96" customFormat="1" ht="14.25" x14ac:dyDescent="0.2">
      <c r="A73" s="66"/>
      <c r="B73" s="66" t="s">
        <v>279</v>
      </c>
      <c r="C73" s="119" t="s">
        <v>187</v>
      </c>
      <c r="D73" s="119" t="s">
        <v>280</v>
      </c>
      <c r="E73" s="34" t="s">
        <v>186</v>
      </c>
      <c r="F73" s="35"/>
      <c r="G73" s="36"/>
      <c r="H73" s="36"/>
      <c r="I73" s="37"/>
      <c r="J73" s="35"/>
      <c r="K73" s="36"/>
      <c r="L73" s="36"/>
      <c r="M73" s="37"/>
      <c r="N73" s="35"/>
      <c r="O73" s="36"/>
      <c r="P73" s="36"/>
      <c r="Q73" s="37"/>
      <c r="R73" s="35">
        <v>0</v>
      </c>
      <c r="S73" s="36">
        <v>20</v>
      </c>
      <c r="T73" s="36" t="s">
        <v>27</v>
      </c>
      <c r="U73" s="37">
        <v>4</v>
      </c>
      <c r="V73" s="35"/>
      <c r="W73" s="36"/>
      <c r="X73" s="36"/>
      <c r="Y73" s="37"/>
      <c r="Z73" s="35"/>
      <c r="AA73" s="36"/>
      <c r="AB73" s="36"/>
      <c r="AC73" s="37"/>
      <c r="AD73" s="85" t="s">
        <v>50</v>
      </c>
      <c r="AE73" s="71" t="s">
        <v>108</v>
      </c>
    </row>
    <row r="74" spans="1:31" s="96" customFormat="1" ht="14.25" x14ac:dyDescent="0.2">
      <c r="A74" s="66"/>
      <c r="B74" s="66" t="s">
        <v>281</v>
      </c>
      <c r="C74" s="119" t="s">
        <v>142</v>
      </c>
      <c r="D74" s="119" t="s">
        <v>282</v>
      </c>
      <c r="E74" s="34" t="s">
        <v>146</v>
      </c>
      <c r="F74" s="35"/>
      <c r="G74" s="36"/>
      <c r="H74" s="36"/>
      <c r="I74" s="37"/>
      <c r="J74" s="35"/>
      <c r="K74" s="36"/>
      <c r="L74" s="36"/>
      <c r="M74" s="37"/>
      <c r="N74" s="35"/>
      <c r="O74" s="36"/>
      <c r="P74" s="36"/>
      <c r="Q74" s="37"/>
      <c r="R74" s="35"/>
      <c r="S74" s="36"/>
      <c r="T74" s="36"/>
      <c r="U74" s="37"/>
      <c r="V74" s="35">
        <v>0</v>
      </c>
      <c r="W74" s="36">
        <v>20</v>
      </c>
      <c r="X74" s="36" t="s">
        <v>27</v>
      </c>
      <c r="Y74" s="37">
        <v>4</v>
      </c>
      <c r="Z74" s="35"/>
      <c r="AA74" s="36"/>
      <c r="AB74" s="36"/>
      <c r="AC74" s="37"/>
      <c r="AD74" s="85" t="s">
        <v>50</v>
      </c>
      <c r="AE74" s="71" t="s">
        <v>108</v>
      </c>
    </row>
    <row r="75" spans="1:31" s="96" customFormat="1" thickBot="1" x14ac:dyDescent="0.25">
      <c r="A75" s="66"/>
      <c r="B75" s="66" t="s">
        <v>283</v>
      </c>
      <c r="C75" s="90" t="s">
        <v>106</v>
      </c>
      <c r="D75" s="90" t="s">
        <v>284</v>
      </c>
      <c r="E75" s="34" t="s">
        <v>143</v>
      </c>
      <c r="F75" s="35"/>
      <c r="G75" s="36"/>
      <c r="H75" s="36"/>
      <c r="I75" s="37"/>
      <c r="J75" s="35"/>
      <c r="K75" s="36"/>
      <c r="L75" s="36"/>
      <c r="M75" s="37"/>
      <c r="N75" s="35"/>
      <c r="O75" s="36"/>
      <c r="P75" s="36"/>
      <c r="Q75" s="37"/>
      <c r="R75" s="35"/>
      <c r="S75" s="36"/>
      <c r="T75" s="36"/>
      <c r="U75" s="37"/>
      <c r="V75" s="35"/>
      <c r="W75" s="36"/>
      <c r="X75" s="36"/>
      <c r="Y75" s="37"/>
      <c r="Z75" s="35">
        <v>0</v>
      </c>
      <c r="AA75" s="36">
        <v>100</v>
      </c>
      <c r="AB75" s="36" t="s">
        <v>107</v>
      </c>
      <c r="AC75" s="37">
        <v>10</v>
      </c>
      <c r="AD75" s="71" t="s">
        <v>50</v>
      </c>
      <c r="AE75" s="71" t="s">
        <v>109</v>
      </c>
    </row>
    <row r="76" spans="1:31" ht="15.75" thickBot="1" x14ac:dyDescent="0.3">
      <c r="A76" s="46"/>
      <c r="B76" s="47"/>
      <c r="C76" s="48" t="s">
        <v>28</v>
      </c>
      <c r="D76" s="152"/>
      <c r="E76" s="47"/>
      <c r="F76" s="46">
        <f>SUM(F70:F75)</f>
        <v>0</v>
      </c>
      <c r="G76" s="50">
        <f>SUM(G70:G75)</f>
        <v>15</v>
      </c>
      <c r="H76" s="50"/>
      <c r="I76" s="51">
        <f>SUM(I70:I75)</f>
        <v>3</v>
      </c>
      <c r="J76" s="46">
        <f>SUM(J70:J75)</f>
        <v>0</v>
      </c>
      <c r="K76" s="50">
        <f>SUM(K70:K75)</f>
        <v>20</v>
      </c>
      <c r="L76" s="50"/>
      <c r="M76" s="51">
        <f>SUM(M70:M75)</f>
        <v>3</v>
      </c>
      <c r="N76" s="46">
        <f>SUM(N70:N75)</f>
        <v>0</v>
      </c>
      <c r="O76" s="50">
        <f>SUM(O70:O75)</f>
        <v>20</v>
      </c>
      <c r="P76" s="50"/>
      <c r="Q76" s="51">
        <f>SUM(Q70:Q75)</f>
        <v>4</v>
      </c>
      <c r="R76" s="46">
        <f>SUM(R70:R75)</f>
        <v>0</v>
      </c>
      <c r="S76" s="50">
        <f>SUM(S70:S75)</f>
        <v>20</v>
      </c>
      <c r="T76" s="50"/>
      <c r="U76" s="51">
        <f>SUM(U70:U75)</f>
        <v>4</v>
      </c>
      <c r="V76" s="46">
        <f>SUM(V70:V75)</f>
        <v>0</v>
      </c>
      <c r="W76" s="50">
        <f>SUM(W70:W75)</f>
        <v>20</v>
      </c>
      <c r="X76" s="50"/>
      <c r="Y76" s="51">
        <f>SUM(Y70:Y75)</f>
        <v>4</v>
      </c>
      <c r="Z76" s="46">
        <f>SUM(Z70:Z75)</f>
        <v>0</v>
      </c>
      <c r="AA76" s="50">
        <f>SUM(AA75,AA70:AA74)</f>
        <v>100</v>
      </c>
      <c r="AB76" s="50"/>
      <c r="AC76" s="51">
        <f>SUM(AC70:AC75)</f>
        <v>10</v>
      </c>
      <c r="AD76" s="89"/>
      <c r="AE76" s="49"/>
    </row>
    <row r="77" spans="1:31" ht="23.25" customHeight="1" thickBot="1" x14ac:dyDescent="0.3">
      <c r="A77" s="237" t="s">
        <v>195</v>
      </c>
      <c r="B77" s="238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9"/>
    </row>
    <row r="78" spans="1:31" ht="25.5" x14ac:dyDescent="0.25">
      <c r="A78" s="66"/>
      <c r="B78" s="66" t="s">
        <v>285</v>
      </c>
      <c r="C78" s="34" t="s">
        <v>189</v>
      </c>
      <c r="D78" s="151" t="s">
        <v>286</v>
      </c>
      <c r="E78" s="124"/>
      <c r="F78" s="35"/>
      <c r="G78" s="36"/>
      <c r="H78" s="36"/>
      <c r="I78" s="37"/>
      <c r="J78" s="35"/>
      <c r="K78" s="36"/>
      <c r="L78" s="36"/>
      <c r="M78" s="37"/>
      <c r="N78" s="35"/>
      <c r="O78" s="36"/>
      <c r="P78" s="36"/>
      <c r="Q78" s="37"/>
      <c r="R78" s="35">
        <v>5</v>
      </c>
      <c r="S78" s="36">
        <v>0</v>
      </c>
      <c r="T78" s="36" t="s">
        <v>27</v>
      </c>
      <c r="U78" s="37">
        <v>3</v>
      </c>
      <c r="V78" s="35"/>
      <c r="W78" s="36"/>
      <c r="X78" s="36"/>
      <c r="Y78" s="37"/>
      <c r="Z78" s="35"/>
      <c r="AA78" s="36"/>
      <c r="AB78" s="36"/>
      <c r="AC78" s="37"/>
      <c r="AD78" s="123" t="s">
        <v>37</v>
      </c>
      <c r="AE78" s="71" t="s">
        <v>39</v>
      </c>
    </row>
    <row r="79" spans="1:31" x14ac:dyDescent="0.25">
      <c r="A79" s="58"/>
      <c r="B79" s="66" t="s">
        <v>287</v>
      </c>
      <c r="C79" s="83" t="s">
        <v>190</v>
      </c>
      <c r="D79" s="178" t="s">
        <v>288</v>
      </c>
      <c r="E79" s="75"/>
      <c r="F79" s="42"/>
      <c r="G79" s="43"/>
      <c r="H79" s="43"/>
      <c r="I79" s="44"/>
      <c r="J79" s="42"/>
      <c r="K79" s="43"/>
      <c r="L79" s="43"/>
      <c r="M79" s="44"/>
      <c r="N79" s="42"/>
      <c r="O79" s="43"/>
      <c r="P79" s="43"/>
      <c r="Q79" s="44"/>
      <c r="R79" s="42"/>
      <c r="S79" s="43"/>
      <c r="T79" s="43"/>
      <c r="U79" s="44"/>
      <c r="V79" s="42">
        <v>5</v>
      </c>
      <c r="W79" s="36">
        <v>0</v>
      </c>
      <c r="X79" s="43" t="s">
        <v>27</v>
      </c>
      <c r="Y79" s="44">
        <v>3</v>
      </c>
      <c r="Z79" s="42"/>
      <c r="AA79" s="43"/>
      <c r="AB79" s="43"/>
      <c r="AC79" s="44"/>
      <c r="AD79" s="123" t="s">
        <v>50</v>
      </c>
      <c r="AE79" s="85" t="s">
        <v>117</v>
      </c>
    </row>
    <row r="80" spans="1:31" s="149" customFormat="1" ht="26.25" thickBot="1" x14ac:dyDescent="0.3">
      <c r="A80" s="91"/>
      <c r="B80" s="59" t="s">
        <v>454</v>
      </c>
      <c r="C80" s="83" t="s">
        <v>191</v>
      </c>
      <c r="D80" s="178" t="s">
        <v>289</v>
      </c>
      <c r="E80" s="179"/>
      <c r="F80" s="61"/>
      <c r="G80" s="62"/>
      <c r="H80" s="62"/>
      <c r="I80" s="63"/>
      <c r="J80" s="61"/>
      <c r="K80" s="62"/>
      <c r="L80" s="62"/>
      <c r="M80" s="63"/>
      <c r="N80" s="61"/>
      <c r="O80" s="62"/>
      <c r="P80" s="62"/>
      <c r="Q80" s="63"/>
      <c r="R80" s="61"/>
      <c r="S80" s="62"/>
      <c r="T80" s="62"/>
      <c r="U80" s="63"/>
      <c r="V80" s="61"/>
      <c r="W80" s="62"/>
      <c r="X80" s="62"/>
      <c r="Y80" s="63"/>
      <c r="Z80" s="61">
        <v>0</v>
      </c>
      <c r="AA80" s="62">
        <v>1</v>
      </c>
      <c r="AB80" s="62" t="s">
        <v>27</v>
      </c>
      <c r="AC80" s="63">
        <v>4</v>
      </c>
      <c r="AD80" s="123" t="s">
        <v>37</v>
      </c>
      <c r="AE80" s="64" t="s">
        <v>446</v>
      </c>
    </row>
    <row r="81" spans="1:31" ht="15.75" thickBot="1" x14ac:dyDescent="0.3">
      <c r="A81" s="46"/>
      <c r="B81" s="47"/>
      <c r="C81" s="48" t="s">
        <v>28</v>
      </c>
      <c r="D81" s="152"/>
      <c r="E81" s="47"/>
      <c r="F81" s="92">
        <f>SUM(F78:F80)</f>
        <v>0</v>
      </c>
      <c r="G81" s="79">
        <f>SUM(G78:G80)</f>
        <v>0</v>
      </c>
      <c r="H81" s="50"/>
      <c r="I81" s="95">
        <f>SUM(I78:I80)</f>
        <v>0</v>
      </c>
      <c r="J81" s="92">
        <f>SUM(J78:J80)</f>
        <v>0</v>
      </c>
      <c r="K81" s="50">
        <f>SUM(K78:K80)</f>
        <v>0</v>
      </c>
      <c r="L81" s="93"/>
      <c r="M81" s="51">
        <f>SUM(M78:M80)</f>
        <v>0</v>
      </c>
      <c r="N81" s="92">
        <f>SUM(N78:N80)</f>
        <v>0</v>
      </c>
      <c r="O81" s="79">
        <f>SUM(O78:O80)</f>
        <v>0</v>
      </c>
      <c r="P81" s="79"/>
      <c r="Q81" s="51">
        <f>SUM(Q78:Q80)</f>
        <v>0</v>
      </c>
      <c r="R81" s="92">
        <f>SUM(R78:R80)</f>
        <v>5</v>
      </c>
      <c r="S81" s="50">
        <f>SUM(S78:S80)</f>
        <v>0</v>
      </c>
      <c r="T81" s="93"/>
      <c r="U81" s="51">
        <f>SUM(U78:U80)</f>
        <v>3</v>
      </c>
      <c r="V81" s="92">
        <f>SUM(V78:V80)</f>
        <v>5</v>
      </c>
      <c r="W81" s="79">
        <f>SUM(W78:W80)</f>
        <v>0</v>
      </c>
      <c r="X81" s="79"/>
      <c r="Y81" s="51">
        <f>SUM(Y78:Y80)</f>
        <v>3</v>
      </c>
      <c r="Z81" s="76">
        <f>SUM(Z78:Z80)</f>
        <v>0</v>
      </c>
      <c r="AA81" s="77">
        <f>SUM(AA78:AA80)</f>
        <v>1</v>
      </c>
      <c r="AB81" s="77"/>
      <c r="AC81" s="78">
        <f>SUM(AC78:AC80)</f>
        <v>4</v>
      </c>
      <c r="AD81" s="89"/>
      <c r="AE81" s="49"/>
    </row>
    <row r="82" spans="1:31" s="111" customFormat="1" ht="18.600000000000001" customHeight="1" thickBot="1" x14ac:dyDescent="0.3">
      <c r="A82" s="97"/>
      <c r="B82" s="98"/>
      <c r="C82" s="99" t="s">
        <v>172</v>
      </c>
      <c r="D82" s="154"/>
      <c r="E82" s="98"/>
      <c r="F82" s="122">
        <f>SUM(F81,F68,F41)</f>
        <v>40</v>
      </c>
      <c r="G82" s="101">
        <f>SUM(G81,G68,G41)</f>
        <v>60</v>
      </c>
      <c r="H82" s="102"/>
      <c r="I82" s="103">
        <f>SUM(I81,I76,I68,I41)</f>
        <v>29</v>
      </c>
      <c r="J82" s="100">
        <f>SUM(J81,J68,J41)</f>
        <v>50</v>
      </c>
      <c r="K82" s="102">
        <f>SUM(K81,K68,K41)</f>
        <v>60</v>
      </c>
      <c r="L82" s="104"/>
      <c r="M82" s="105">
        <f>SUM(M81,M76,M68,M41)</f>
        <v>31</v>
      </c>
      <c r="N82" s="100">
        <f>SUM(N81,N68,N41)</f>
        <v>40</v>
      </c>
      <c r="O82" s="101">
        <f>SUM(O81,O68,O41)</f>
        <v>50</v>
      </c>
      <c r="P82" s="101"/>
      <c r="Q82" s="105">
        <f>SUM(Q81,Q76,Q68,Q41)</f>
        <v>30</v>
      </c>
      <c r="R82" s="100">
        <f>SUM(R81,R68,R41)</f>
        <v>35</v>
      </c>
      <c r="S82" s="102">
        <f>SUM(S81,S68,S41)</f>
        <v>40</v>
      </c>
      <c r="T82" s="104"/>
      <c r="U82" s="105">
        <f>SUM(U81,U76,U68,U41)</f>
        <v>28</v>
      </c>
      <c r="V82" s="100">
        <f>SUM(V81,V68,V41)</f>
        <v>5</v>
      </c>
      <c r="W82" s="101">
        <f>SUM(W81,W68,W41)</f>
        <v>0</v>
      </c>
      <c r="X82" s="101"/>
      <c r="Y82" s="105">
        <f>SUM(Y81,Y76,Y68,Y41)</f>
        <v>7</v>
      </c>
      <c r="Z82" s="106">
        <f>SUM(Z81,Z68,Z41)</f>
        <v>0</v>
      </c>
      <c r="AA82" s="107">
        <f>SUM(AA81,AA68,AA41)</f>
        <v>1</v>
      </c>
      <c r="AB82" s="107"/>
      <c r="AC82" s="108">
        <f>SUM(AC81,AC76,AC68,AC41)</f>
        <v>14</v>
      </c>
      <c r="AD82" s="109"/>
      <c r="AE82" s="110"/>
    </row>
    <row r="83" spans="1:31" ht="30.75" customHeight="1" thickBot="1" x14ac:dyDescent="0.3">
      <c r="A83" s="219" t="s">
        <v>213</v>
      </c>
      <c r="B83" s="220"/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1"/>
    </row>
    <row r="84" spans="1:31" ht="30.75" customHeight="1" thickBot="1" x14ac:dyDescent="0.3">
      <c r="A84" s="219" t="s">
        <v>203</v>
      </c>
      <c r="B84" s="220"/>
      <c r="C84" s="220"/>
      <c r="D84" s="220"/>
      <c r="E84" s="220"/>
      <c r="F84" s="220"/>
      <c r="G84" s="220"/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1"/>
    </row>
    <row r="85" spans="1:31" ht="15.75" thickBot="1" x14ac:dyDescent="0.3">
      <c r="A85" s="216" t="s">
        <v>214</v>
      </c>
      <c r="B85" s="217"/>
      <c r="C85" s="217"/>
      <c r="D85" s="233"/>
      <c r="E85" s="233"/>
      <c r="F85" s="217"/>
      <c r="G85" s="217"/>
      <c r="H85" s="217"/>
      <c r="I85" s="217"/>
      <c r="J85" s="217"/>
      <c r="K85" s="217"/>
      <c r="L85" s="217"/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8"/>
    </row>
    <row r="86" spans="1:31" x14ac:dyDescent="0.25">
      <c r="A86" s="66"/>
      <c r="B86" s="189" t="s">
        <v>290</v>
      </c>
      <c r="C86" s="136" t="s">
        <v>196</v>
      </c>
      <c r="D86" s="186" t="s">
        <v>291</v>
      </c>
      <c r="E86" s="124"/>
      <c r="F86" s="181"/>
      <c r="G86" s="54"/>
      <c r="H86" s="54"/>
      <c r="I86" s="55"/>
      <c r="J86" s="53"/>
      <c r="K86" s="54"/>
      <c r="L86" s="54"/>
      <c r="M86" s="55"/>
      <c r="N86" s="53"/>
      <c r="O86" s="54"/>
      <c r="P86" s="54"/>
      <c r="Q86" s="55"/>
      <c r="R86" s="53">
        <v>10</v>
      </c>
      <c r="S86" s="54">
        <v>0</v>
      </c>
      <c r="T86" s="54" t="s">
        <v>23</v>
      </c>
      <c r="U86" s="55">
        <v>3</v>
      </c>
      <c r="V86" s="81"/>
      <c r="W86" s="36"/>
      <c r="X86" s="36"/>
      <c r="Y86" s="37"/>
      <c r="Z86" s="35"/>
      <c r="AA86" s="36"/>
      <c r="AB86" s="36"/>
      <c r="AC86" s="37"/>
      <c r="AD86" s="71" t="s">
        <v>55</v>
      </c>
      <c r="AE86" s="135" t="s">
        <v>56</v>
      </c>
    </row>
    <row r="87" spans="1:31" x14ac:dyDescent="0.25">
      <c r="A87" s="58"/>
      <c r="B87" s="190" t="s">
        <v>292</v>
      </c>
      <c r="C87" s="136" t="s">
        <v>197</v>
      </c>
      <c r="D87" s="187" t="s">
        <v>293</v>
      </c>
      <c r="E87" s="184" t="s">
        <v>196</v>
      </c>
      <c r="F87" s="84"/>
      <c r="G87" s="43"/>
      <c r="H87" s="43"/>
      <c r="I87" s="44"/>
      <c r="J87" s="42"/>
      <c r="K87" s="43"/>
      <c r="L87" s="43"/>
      <c r="M87" s="44"/>
      <c r="N87" s="42"/>
      <c r="O87" s="43"/>
      <c r="P87" s="43"/>
      <c r="Q87" s="44"/>
      <c r="R87" s="42"/>
      <c r="S87" s="43"/>
      <c r="T87" s="43"/>
      <c r="U87" s="44"/>
      <c r="V87" s="84">
        <v>5</v>
      </c>
      <c r="W87" s="43">
        <v>5</v>
      </c>
      <c r="X87" s="43" t="s">
        <v>27</v>
      </c>
      <c r="Y87" s="44">
        <v>3</v>
      </c>
      <c r="Z87" s="42"/>
      <c r="AA87" s="43"/>
      <c r="AB87" s="43"/>
      <c r="AC87" s="44"/>
      <c r="AD87" s="82" t="s">
        <v>55</v>
      </c>
      <c r="AE87" s="137" t="s">
        <v>201</v>
      </c>
    </row>
    <row r="88" spans="1:31" x14ac:dyDescent="0.25">
      <c r="A88" s="91"/>
      <c r="B88" s="190" t="s">
        <v>294</v>
      </c>
      <c r="C88" s="136" t="s">
        <v>198</v>
      </c>
      <c r="D88" s="187" t="s">
        <v>295</v>
      </c>
      <c r="E88" s="184" t="s">
        <v>196</v>
      </c>
      <c r="F88" s="84"/>
      <c r="G88" s="43"/>
      <c r="H88" s="43"/>
      <c r="I88" s="44"/>
      <c r="J88" s="42"/>
      <c r="K88" s="43"/>
      <c r="L88" s="43"/>
      <c r="M88" s="44"/>
      <c r="N88" s="42"/>
      <c r="O88" s="43"/>
      <c r="P88" s="43"/>
      <c r="Q88" s="44"/>
      <c r="R88" s="42"/>
      <c r="S88" s="43"/>
      <c r="T88" s="43"/>
      <c r="U88" s="44"/>
      <c r="V88" s="125">
        <v>5</v>
      </c>
      <c r="W88" s="62">
        <v>5</v>
      </c>
      <c r="X88" s="62" t="s">
        <v>27</v>
      </c>
      <c r="Y88" s="63">
        <v>3</v>
      </c>
      <c r="Z88" s="61"/>
      <c r="AA88" s="62"/>
      <c r="AB88" s="62"/>
      <c r="AC88" s="63"/>
      <c r="AD88" s="82" t="s">
        <v>55</v>
      </c>
      <c r="AE88" s="137" t="s">
        <v>202</v>
      </c>
    </row>
    <row r="89" spans="1:31" ht="15.75" thickBot="1" x14ac:dyDescent="0.3">
      <c r="A89" s="91"/>
      <c r="B89" s="191" t="s">
        <v>296</v>
      </c>
      <c r="C89" s="139" t="s">
        <v>204</v>
      </c>
      <c r="D89" s="184" t="s">
        <v>297</v>
      </c>
      <c r="E89" s="184"/>
      <c r="F89" s="182"/>
      <c r="G89" s="141"/>
      <c r="H89" s="141"/>
      <c r="I89" s="142"/>
      <c r="J89" s="140"/>
      <c r="K89" s="141"/>
      <c r="L89" s="141"/>
      <c r="M89" s="142"/>
      <c r="N89" s="140"/>
      <c r="O89" s="141"/>
      <c r="P89" s="141"/>
      <c r="Q89" s="142"/>
      <c r="R89" s="140"/>
      <c r="S89" s="141"/>
      <c r="T89" s="141"/>
      <c r="U89" s="142"/>
      <c r="V89" s="125">
        <v>5</v>
      </c>
      <c r="W89" s="62">
        <v>5</v>
      </c>
      <c r="X89" s="62" t="s">
        <v>27</v>
      </c>
      <c r="Y89" s="63">
        <v>3</v>
      </c>
      <c r="Z89" s="61"/>
      <c r="AA89" s="62"/>
      <c r="AB89" s="62"/>
      <c r="AC89" s="63"/>
      <c r="AD89" s="143" t="s">
        <v>50</v>
      </c>
      <c r="AE89" s="144" t="s">
        <v>117</v>
      </c>
    </row>
    <row r="90" spans="1:31" ht="15.75" thickBot="1" x14ac:dyDescent="0.3">
      <c r="A90" s="46"/>
      <c r="B90" s="47"/>
      <c r="C90" s="152" t="s">
        <v>28</v>
      </c>
      <c r="D90" s="188"/>
      <c r="E90" s="185"/>
      <c r="F90" s="127">
        <f>SUM(F86:F88)</f>
        <v>0</v>
      </c>
      <c r="G90" s="79">
        <f>SUM(G86:G88)</f>
        <v>0</v>
      </c>
      <c r="H90" s="50"/>
      <c r="I90" s="126">
        <f>SUM(I86:I88)</f>
        <v>0</v>
      </c>
      <c r="J90" s="47">
        <f>SUM(J86:J88)</f>
        <v>0</v>
      </c>
      <c r="K90" s="50">
        <f>SUM(K86:K88)</f>
        <v>0</v>
      </c>
      <c r="L90" s="127"/>
      <c r="M90" s="51">
        <f>SUM(M86:M88)</f>
        <v>0</v>
      </c>
      <c r="N90" s="47">
        <f>SUM(N86:N88)</f>
        <v>0</v>
      </c>
      <c r="O90" s="79">
        <f>SUM(O86:O88)</f>
        <v>0</v>
      </c>
      <c r="P90" s="79"/>
      <c r="Q90" s="51">
        <f>SUM(Q86:Q88)</f>
        <v>0</v>
      </c>
      <c r="R90" s="47">
        <f>SUM(R86:R88)</f>
        <v>10</v>
      </c>
      <c r="S90" s="50">
        <f>SUM(S86:S88)</f>
        <v>0</v>
      </c>
      <c r="T90" s="127"/>
      <c r="U90" s="51">
        <f>SUM(U86:U88)</f>
        <v>3</v>
      </c>
      <c r="V90" s="46">
        <f>SUM(V87:V88,V89)</f>
        <v>15</v>
      </c>
      <c r="W90" s="50">
        <f t="shared" ref="W90:Y90" si="2">SUM(W87:W88,W89)</f>
        <v>15</v>
      </c>
      <c r="X90" s="50"/>
      <c r="Y90" s="127">
        <f t="shared" si="2"/>
        <v>9</v>
      </c>
      <c r="Z90" s="46">
        <f>SUM(Z86:Z89)</f>
        <v>0</v>
      </c>
      <c r="AA90" s="50">
        <f>SUM(AA86:AA89)</f>
        <v>0</v>
      </c>
      <c r="AB90" s="50"/>
      <c r="AC90" s="51">
        <f>SUM(AC86:AC89)</f>
        <v>0</v>
      </c>
      <c r="AD90" s="89"/>
      <c r="AE90" s="49"/>
    </row>
    <row r="91" spans="1:31" ht="15.75" thickBot="1" x14ac:dyDescent="0.3">
      <c r="A91" s="216" t="s">
        <v>156</v>
      </c>
      <c r="B91" s="217"/>
      <c r="C91" s="217"/>
      <c r="D91" s="217"/>
      <c r="E91" s="217"/>
      <c r="F91" s="217"/>
      <c r="G91" s="217"/>
      <c r="H91" s="217"/>
      <c r="I91" s="217"/>
      <c r="J91" s="217"/>
      <c r="K91" s="217"/>
      <c r="L91" s="217"/>
      <c r="M91" s="217"/>
      <c r="N91" s="217"/>
      <c r="O91" s="217"/>
      <c r="P91" s="217"/>
      <c r="Q91" s="217"/>
      <c r="R91" s="217"/>
      <c r="S91" s="217"/>
      <c r="T91" s="217"/>
      <c r="U91" s="217"/>
      <c r="V91" s="217"/>
      <c r="W91" s="217"/>
      <c r="X91" s="217"/>
      <c r="Y91" s="217"/>
      <c r="Z91" s="217"/>
      <c r="AA91" s="217"/>
      <c r="AB91" s="217"/>
      <c r="AC91" s="217"/>
      <c r="AD91" s="217"/>
      <c r="AE91" s="218"/>
    </row>
    <row r="92" spans="1:31" ht="25.5" x14ac:dyDescent="0.25">
      <c r="A92" s="66"/>
      <c r="B92" s="66" t="s">
        <v>298</v>
      </c>
      <c r="C92" s="34" t="s">
        <v>110</v>
      </c>
      <c r="D92" s="151" t="s">
        <v>299</v>
      </c>
      <c r="E92" s="80"/>
      <c r="F92" s="35"/>
      <c r="G92" s="36"/>
      <c r="H92" s="36"/>
      <c r="I92" s="37"/>
      <c r="J92" s="35"/>
      <c r="K92" s="36"/>
      <c r="L92" s="36"/>
      <c r="M92" s="37"/>
      <c r="N92" s="35"/>
      <c r="O92" s="36"/>
      <c r="P92" s="36"/>
      <c r="Q92" s="37"/>
      <c r="R92" s="35"/>
      <c r="S92" s="36"/>
      <c r="T92" s="36"/>
      <c r="U92" s="37"/>
      <c r="V92" s="35">
        <v>0</v>
      </c>
      <c r="W92" s="36">
        <v>15</v>
      </c>
      <c r="X92" s="36" t="s">
        <v>27</v>
      </c>
      <c r="Y92" s="37">
        <v>6</v>
      </c>
      <c r="Z92" s="35"/>
      <c r="AA92" s="36"/>
      <c r="AB92" s="36"/>
      <c r="AC92" s="37"/>
      <c r="AD92" s="123" t="s">
        <v>37</v>
      </c>
      <c r="AE92" s="71" t="s">
        <v>112</v>
      </c>
    </row>
    <row r="93" spans="1:31" ht="26.25" thickBot="1" x14ac:dyDescent="0.3">
      <c r="A93" s="58"/>
      <c r="B93" s="66" t="s">
        <v>300</v>
      </c>
      <c r="C93" s="83" t="s">
        <v>111</v>
      </c>
      <c r="D93" s="83" t="s">
        <v>301</v>
      </c>
      <c r="E93" s="75"/>
      <c r="F93" s="42"/>
      <c r="G93" s="43"/>
      <c r="H93" s="43"/>
      <c r="I93" s="44"/>
      <c r="J93" s="42"/>
      <c r="K93" s="43"/>
      <c r="L93" s="43"/>
      <c r="M93" s="44"/>
      <c r="N93" s="42"/>
      <c r="O93" s="43"/>
      <c r="P93" s="43"/>
      <c r="Q93" s="44"/>
      <c r="R93" s="42"/>
      <c r="S93" s="43"/>
      <c r="T93" s="43"/>
      <c r="U93" s="44"/>
      <c r="V93" s="42"/>
      <c r="W93" s="43"/>
      <c r="X93" s="43"/>
      <c r="Y93" s="44"/>
      <c r="Z93" s="42">
        <v>0</v>
      </c>
      <c r="AA93" s="43">
        <v>10</v>
      </c>
      <c r="AB93" s="43" t="s">
        <v>27</v>
      </c>
      <c r="AC93" s="44">
        <v>5</v>
      </c>
      <c r="AD93" s="123" t="s">
        <v>37</v>
      </c>
      <c r="AE93" s="85" t="s">
        <v>112</v>
      </c>
    </row>
    <row r="94" spans="1:31" ht="15.75" thickBot="1" x14ac:dyDescent="0.3">
      <c r="A94" s="46"/>
      <c r="B94" s="47"/>
      <c r="C94" s="48" t="s">
        <v>28</v>
      </c>
      <c r="D94" s="152"/>
      <c r="E94" s="47"/>
      <c r="F94" s="92">
        <f>SUM(F81)</f>
        <v>0</v>
      </c>
      <c r="G94" s="79">
        <f>SUM(F94)</f>
        <v>0</v>
      </c>
      <c r="H94" s="50"/>
      <c r="I94" s="95">
        <f>SUM(I81)</f>
        <v>0</v>
      </c>
      <c r="J94" s="92">
        <f>SUM(I94)</f>
        <v>0</v>
      </c>
      <c r="K94" s="50">
        <f>SUM(J94)</f>
        <v>0</v>
      </c>
      <c r="L94" s="93"/>
      <c r="M94" s="51">
        <f>SUM(M81)</f>
        <v>0</v>
      </c>
      <c r="N94" s="92">
        <f>SUM(M94)</f>
        <v>0</v>
      </c>
      <c r="O94" s="79">
        <f>SUM(N94)</f>
        <v>0</v>
      </c>
      <c r="P94" s="79"/>
      <c r="Q94" s="51">
        <f>SUM(Q81)</f>
        <v>0</v>
      </c>
      <c r="R94" s="92">
        <f>SUM(R92:R93)</f>
        <v>0</v>
      </c>
      <c r="S94" s="50">
        <f>SUM(S92:S93)</f>
        <v>0</v>
      </c>
      <c r="T94" s="93"/>
      <c r="U94" s="51">
        <f>SUM(U92:U93)</f>
        <v>0</v>
      </c>
      <c r="V94" s="92">
        <f>SUM(V93)</f>
        <v>0</v>
      </c>
      <c r="W94" s="79">
        <f>SUM(W93,W92)</f>
        <v>15</v>
      </c>
      <c r="X94" s="79"/>
      <c r="Y94" s="51">
        <f>SUM(Y93,Y92)</f>
        <v>6</v>
      </c>
      <c r="Z94" s="76">
        <f>SUM(Z92:Z93)</f>
        <v>0</v>
      </c>
      <c r="AA94" s="79">
        <f>SUM(AA93,AA92)</f>
        <v>10</v>
      </c>
      <c r="AB94" s="77"/>
      <c r="AC94" s="78">
        <f>SUM(AC92:AC93)</f>
        <v>5</v>
      </c>
      <c r="AD94" s="89"/>
      <c r="AE94" s="49"/>
    </row>
    <row r="95" spans="1:31" ht="15.75" thickBot="1" x14ac:dyDescent="0.3">
      <c r="A95" s="216" t="s">
        <v>215</v>
      </c>
      <c r="B95" s="217"/>
      <c r="C95" s="217"/>
      <c r="D95" s="217"/>
      <c r="E95" s="217"/>
      <c r="F95" s="217"/>
      <c r="G95" s="217"/>
      <c r="H95" s="217"/>
      <c r="I95" s="217"/>
      <c r="J95" s="217"/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17"/>
      <c r="Y95" s="217"/>
      <c r="Z95" s="217"/>
      <c r="AA95" s="217"/>
      <c r="AB95" s="217"/>
      <c r="AC95" s="217"/>
      <c r="AD95" s="217"/>
      <c r="AE95" s="218"/>
    </row>
    <row r="96" spans="1:31" x14ac:dyDescent="0.25">
      <c r="A96" s="66"/>
      <c r="B96" s="66" t="s">
        <v>302</v>
      </c>
      <c r="C96" s="34" t="s">
        <v>147</v>
      </c>
      <c r="D96" s="151" t="s">
        <v>303</v>
      </c>
      <c r="E96" s="80"/>
      <c r="F96" s="35"/>
      <c r="G96" s="36"/>
      <c r="H96" s="36"/>
      <c r="I96" s="37"/>
      <c r="J96" s="35"/>
      <c r="K96" s="36"/>
      <c r="L96" s="36"/>
      <c r="M96" s="37"/>
      <c r="N96" s="35"/>
      <c r="O96" s="36"/>
      <c r="P96" s="36"/>
      <c r="Q96" s="37"/>
      <c r="R96" s="35"/>
      <c r="S96" s="36"/>
      <c r="T96" s="36"/>
      <c r="U96" s="37"/>
      <c r="V96" s="35">
        <v>5</v>
      </c>
      <c r="W96" s="36">
        <v>5</v>
      </c>
      <c r="X96" s="36" t="s">
        <v>23</v>
      </c>
      <c r="Y96" s="37">
        <v>3</v>
      </c>
      <c r="Z96" s="35"/>
      <c r="AA96" s="36"/>
      <c r="AB96" s="36"/>
      <c r="AC96" s="37"/>
      <c r="AD96" s="82" t="s">
        <v>50</v>
      </c>
      <c r="AE96" s="71" t="s">
        <v>35</v>
      </c>
    </row>
    <row r="97" spans="1:31" x14ac:dyDescent="0.25">
      <c r="A97" s="58"/>
      <c r="B97" s="66" t="s">
        <v>304</v>
      </c>
      <c r="C97" s="83" t="s">
        <v>194</v>
      </c>
      <c r="D97" s="83" t="s">
        <v>305</v>
      </c>
      <c r="E97" s="75"/>
      <c r="F97" s="42"/>
      <c r="G97" s="43"/>
      <c r="H97" s="43"/>
      <c r="I97" s="44"/>
      <c r="J97" s="42"/>
      <c r="K97" s="43"/>
      <c r="L97" s="43"/>
      <c r="M97" s="44"/>
      <c r="N97" s="42"/>
      <c r="O97" s="43"/>
      <c r="P97" s="43"/>
      <c r="Q97" s="44"/>
      <c r="R97" s="42"/>
      <c r="S97" s="43"/>
      <c r="T97" s="43"/>
      <c r="U97" s="44"/>
      <c r="V97" s="35">
        <v>5</v>
      </c>
      <c r="W97" s="36">
        <v>5</v>
      </c>
      <c r="X97" s="36" t="s">
        <v>23</v>
      </c>
      <c r="Y97" s="37">
        <v>3</v>
      </c>
      <c r="Z97" s="42"/>
      <c r="AA97" s="43"/>
      <c r="AB97" s="43"/>
      <c r="AC97" s="44"/>
      <c r="AD97" s="82" t="s">
        <v>50</v>
      </c>
      <c r="AE97" s="71" t="s">
        <v>35</v>
      </c>
    </row>
    <row r="98" spans="1:31" ht="15.75" thickBot="1" x14ac:dyDescent="0.3">
      <c r="A98" s="91"/>
      <c r="B98" s="59" t="s">
        <v>306</v>
      </c>
      <c r="C98" s="83" t="s">
        <v>148</v>
      </c>
      <c r="D98" s="83" t="s">
        <v>307</v>
      </c>
      <c r="E98" s="75"/>
      <c r="F98" s="61"/>
      <c r="G98" s="62"/>
      <c r="H98" s="62"/>
      <c r="I98" s="63"/>
      <c r="J98" s="61"/>
      <c r="K98" s="62"/>
      <c r="L98" s="62"/>
      <c r="M98" s="63"/>
      <c r="N98" s="61"/>
      <c r="O98" s="62"/>
      <c r="P98" s="62"/>
      <c r="Q98" s="63"/>
      <c r="R98" s="61"/>
      <c r="S98" s="62"/>
      <c r="T98" s="62"/>
      <c r="U98" s="63"/>
      <c r="V98" s="61">
        <v>0</v>
      </c>
      <c r="W98" s="62">
        <v>10</v>
      </c>
      <c r="X98" s="62" t="s">
        <v>27</v>
      </c>
      <c r="Y98" s="63">
        <v>3</v>
      </c>
      <c r="Z98" s="61"/>
      <c r="AA98" s="62"/>
      <c r="AB98" s="62"/>
      <c r="AC98" s="63"/>
      <c r="AD98" s="82" t="s">
        <v>50</v>
      </c>
      <c r="AE98" s="71" t="s">
        <v>35</v>
      </c>
    </row>
    <row r="99" spans="1:31" ht="15.75" thickBot="1" x14ac:dyDescent="0.3">
      <c r="A99" s="46"/>
      <c r="B99" s="47"/>
      <c r="C99" s="48" t="s">
        <v>28</v>
      </c>
      <c r="D99" s="152"/>
      <c r="E99" s="47"/>
      <c r="F99" s="47">
        <v>0</v>
      </c>
      <c r="G99" s="79">
        <v>0</v>
      </c>
      <c r="H99" s="50"/>
      <c r="I99" s="126">
        <v>0</v>
      </c>
      <c r="J99" s="47">
        <v>0</v>
      </c>
      <c r="K99" s="50">
        <v>0</v>
      </c>
      <c r="L99" s="127"/>
      <c r="M99" s="51">
        <v>0</v>
      </c>
      <c r="N99" s="47">
        <v>0</v>
      </c>
      <c r="O99" s="79">
        <v>0</v>
      </c>
      <c r="P99" s="79"/>
      <c r="Q99" s="51">
        <v>0</v>
      </c>
      <c r="R99" s="47">
        <v>0</v>
      </c>
      <c r="S99" s="50">
        <v>0</v>
      </c>
      <c r="T99" s="127"/>
      <c r="U99" s="51">
        <v>0</v>
      </c>
      <c r="V99" s="47">
        <f>SUM(V96:V98)</f>
        <v>10</v>
      </c>
      <c r="W99" s="79">
        <f>SUM(W96:W98)</f>
        <v>20</v>
      </c>
      <c r="X99" s="79"/>
      <c r="Y99" s="51">
        <f>SUM(Y96:Y98)</f>
        <v>9</v>
      </c>
      <c r="Z99" s="46"/>
      <c r="AA99" s="50"/>
      <c r="AB99" s="50"/>
      <c r="AC99" s="51"/>
      <c r="AD99" s="89"/>
      <c r="AE99" s="49"/>
    </row>
    <row r="100" spans="1:31" ht="15.75" thickBot="1" x14ac:dyDescent="0.3">
      <c r="A100" s="46"/>
      <c r="B100" s="47"/>
      <c r="C100" s="48" t="s">
        <v>205</v>
      </c>
      <c r="D100" s="152"/>
      <c r="E100" s="47"/>
      <c r="F100" s="47">
        <v>0</v>
      </c>
      <c r="G100" s="79">
        <v>0</v>
      </c>
      <c r="H100" s="50"/>
      <c r="I100" s="126">
        <v>0</v>
      </c>
      <c r="J100" s="47">
        <v>0</v>
      </c>
      <c r="K100" s="50">
        <v>0</v>
      </c>
      <c r="L100" s="127"/>
      <c r="M100" s="51">
        <v>0</v>
      </c>
      <c r="N100" s="47">
        <v>0</v>
      </c>
      <c r="O100" s="79">
        <v>0</v>
      </c>
      <c r="P100" s="79"/>
      <c r="Q100" s="51">
        <v>0</v>
      </c>
      <c r="R100" s="46">
        <f t="shared" ref="R100" si="3">SUM(R90,R94,R99)</f>
        <v>10</v>
      </c>
      <c r="S100" s="50">
        <f t="shared" ref="S100" si="4">SUM(S90,S94,S99)</f>
        <v>0</v>
      </c>
      <c r="T100" s="50"/>
      <c r="U100" s="89">
        <f t="shared" ref="U100" si="5">SUM(U90,U94,U99)</f>
        <v>3</v>
      </c>
      <c r="V100" s="126">
        <f t="shared" ref="V100" si="6">SUM(V90,V94,V99)</f>
        <v>25</v>
      </c>
      <c r="W100" s="50">
        <f t="shared" ref="W100" si="7">SUM(W90,W94,W99)</f>
        <v>50</v>
      </c>
      <c r="X100" s="50"/>
      <c r="Y100" s="127">
        <f t="shared" ref="Y100:AC100" si="8">SUM(Y90,Y94,Y99)</f>
        <v>24</v>
      </c>
      <c r="Z100" s="46">
        <f>SUM(Z90,Z94,Z99)</f>
        <v>0</v>
      </c>
      <c r="AA100" s="50">
        <f t="shared" si="8"/>
        <v>10</v>
      </c>
      <c r="AB100" s="50"/>
      <c r="AC100" s="127">
        <f t="shared" si="8"/>
        <v>5</v>
      </c>
      <c r="AD100" s="49"/>
      <c r="AE100" s="49"/>
    </row>
    <row r="101" spans="1:31" ht="31.5" customHeight="1" thickBot="1" x14ac:dyDescent="0.3">
      <c r="A101" s="219" t="s">
        <v>206</v>
      </c>
      <c r="B101" s="220"/>
      <c r="C101" s="220"/>
      <c r="D101" s="220"/>
      <c r="E101" s="220"/>
      <c r="F101" s="220"/>
      <c r="G101" s="220"/>
      <c r="H101" s="220"/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1"/>
    </row>
    <row r="102" spans="1:31" ht="15.75" thickBot="1" x14ac:dyDescent="0.3">
      <c r="A102" s="216" t="s">
        <v>214</v>
      </c>
      <c r="B102" s="217"/>
      <c r="C102" s="217"/>
      <c r="D102" s="217"/>
      <c r="E102" s="217"/>
      <c r="F102" s="217"/>
      <c r="G102" s="217"/>
      <c r="H102" s="217"/>
      <c r="I102" s="217"/>
      <c r="J102" s="217"/>
      <c r="K102" s="217"/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217"/>
      <c r="AB102" s="217"/>
      <c r="AC102" s="217"/>
      <c r="AD102" s="217"/>
      <c r="AE102" s="218"/>
    </row>
    <row r="103" spans="1:31" x14ac:dyDescent="0.25">
      <c r="A103" s="66"/>
      <c r="B103" s="156" t="s">
        <v>290</v>
      </c>
      <c r="C103" s="134" t="s">
        <v>196</v>
      </c>
      <c r="D103" t="s">
        <v>291</v>
      </c>
      <c r="E103" s="80"/>
      <c r="F103" s="53"/>
      <c r="G103" s="54"/>
      <c r="H103" s="54"/>
      <c r="I103" s="55"/>
      <c r="J103" s="53"/>
      <c r="K103" s="54"/>
      <c r="L103" s="54"/>
      <c r="M103" s="55"/>
      <c r="N103" s="53"/>
      <c r="O103" s="54"/>
      <c r="P103" s="54"/>
      <c r="Q103" s="55"/>
      <c r="R103" s="53">
        <v>10</v>
      </c>
      <c r="S103" s="54">
        <v>0</v>
      </c>
      <c r="T103" s="54" t="s">
        <v>23</v>
      </c>
      <c r="U103" s="55">
        <v>3</v>
      </c>
      <c r="V103" s="81"/>
      <c r="W103" s="36"/>
      <c r="X103" s="36"/>
      <c r="Y103" s="37"/>
      <c r="Z103" s="35"/>
      <c r="AA103" s="36"/>
      <c r="AB103" s="36"/>
      <c r="AC103" s="37"/>
      <c r="AD103" s="71" t="s">
        <v>55</v>
      </c>
      <c r="AE103" s="135" t="s">
        <v>56</v>
      </c>
    </row>
    <row r="104" spans="1:31" x14ac:dyDescent="0.25">
      <c r="A104" s="58"/>
      <c r="B104" s="157" t="s">
        <v>292</v>
      </c>
      <c r="C104" s="134" t="s">
        <v>197</v>
      </c>
      <c r="D104" t="s">
        <v>293</v>
      </c>
      <c r="E104" s="136" t="s">
        <v>196</v>
      </c>
      <c r="F104" s="42"/>
      <c r="G104" s="43"/>
      <c r="H104" s="43"/>
      <c r="I104" s="44"/>
      <c r="J104" s="42"/>
      <c r="K104" s="43"/>
      <c r="L104" s="43"/>
      <c r="M104" s="44"/>
      <c r="N104" s="42"/>
      <c r="O104" s="43"/>
      <c r="P104" s="43"/>
      <c r="Q104" s="44"/>
      <c r="R104" s="42"/>
      <c r="S104" s="43"/>
      <c r="T104" s="43"/>
      <c r="U104" s="44"/>
      <c r="V104" s="84">
        <v>5</v>
      </c>
      <c r="W104" s="43">
        <v>5</v>
      </c>
      <c r="X104" s="43" t="s">
        <v>27</v>
      </c>
      <c r="Y104" s="44">
        <v>3</v>
      </c>
      <c r="Z104" s="42"/>
      <c r="AA104" s="43"/>
      <c r="AB104" s="43"/>
      <c r="AC104" s="44"/>
      <c r="AD104" s="82" t="s">
        <v>55</v>
      </c>
      <c r="AE104" s="137" t="s">
        <v>201</v>
      </c>
    </row>
    <row r="105" spans="1:31" x14ac:dyDescent="0.25">
      <c r="A105" s="91"/>
      <c r="B105" s="157" t="s">
        <v>294</v>
      </c>
      <c r="C105" s="134" t="s">
        <v>198</v>
      </c>
      <c r="D105" t="s">
        <v>295</v>
      </c>
      <c r="E105" s="136" t="s">
        <v>196</v>
      </c>
      <c r="F105" s="42"/>
      <c r="G105" s="43"/>
      <c r="H105" s="43"/>
      <c r="I105" s="44"/>
      <c r="J105" s="42"/>
      <c r="K105" s="43"/>
      <c r="L105" s="43"/>
      <c r="M105" s="44"/>
      <c r="N105" s="42"/>
      <c r="O105" s="43"/>
      <c r="P105" s="43"/>
      <c r="Q105" s="44"/>
      <c r="R105" s="42"/>
      <c r="S105" s="43"/>
      <c r="T105" s="43"/>
      <c r="U105" s="44"/>
      <c r="V105" s="125">
        <v>5</v>
      </c>
      <c r="W105" s="62">
        <v>5</v>
      </c>
      <c r="X105" s="62" t="s">
        <v>27</v>
      </c>
      <c r="Y105" s="63">
        <v>3</v>
      </c>
      <c r="Z105" s="61"/>
      <c r="AA105" s="62"/>
      <c r="AB105" s="62"/>
      <c r="AC105" s="63"/>
      <c r="AD105" s="82" t="s">
        <v>55</v>
      </c>
      <c r="AE105" s="137" t="s">
        <v>202</v>
      </c>
    </row>
    <row r="106" spans="1:31" ht="15.75" thickBot="1" x14ac:dyDescent="0.3">
      <c r="A106" s="91"/>
      <c r="B106" s="158" t="s">
        <v>296</v>
      </c>
      <c r="C106" s="138" t="s">
        <v>204</v>
      </c>
      <c r="D106" s="139" t="s">
        <v>297</v>
      </c>
      <c r="E106" s="139"/>
      <c r="F106" s="140"/>
      <c r="G106" s="141"/>
      <c r="H106" s="141"/>
      <c r="I106" s="142"/>
      <c r="J106" s="140"/>
      <c r="K106" s="141"/>
      <c r="L106" s="141"/>
      <c r="M106" s="142"/>
      <c r="N106" s="140"/>
      <c r="O106" s="141"/>
      <c r="P106" s="141"/>
      <c r="Q106" s="142"/>
      <c r="R106" s="140"/>
      <c r="S106" s="141"/>
      <c r="T106" s="141"/>
      <c r="U106" s="142"/>
      <c r="V106" s="125">
        <v>5</v>
      </c>
      <c r="W106" s="62">
        <v>5</v>
      </c>
      <c r="X106" s="62" t="s">
        <v>27</v>
      </c>
      <c r="Y106" s="63">
        <v>3</v>
      </c>
      <c r="Z106" s="61"/>
      <c r="AA106" s="62"/>
      <c r="AB106" s="62"/>
      <c r="AC106" s="63"/>
      <c r="AD106" s="143" t="s">
        <v>50</v>
      </c>
      <c r="AE106" s="144" t="s">
        <v>117</v>
      </c>
    </row>
    <row r="107" spans="1:31" ht="15.75" thickBot="1" x14ac:dyDescent="0.3">
      <c r="A107" s="46"/>
      <c r="B107" s="47"/>
      <c r="C107" s="48" t="s">
        <v>28</v>
      </c>
      <c r="D107" s="152"/>
      <c r="E107" s="47"/>
      <c r="F107" s="47">
        <f>SUM(F103:F105)</f>
        <v>0</v>
      </c>
      <c r="G107" s="79">
        <f>SUM(G103:G105)</f>
        <v>0</v>
      </c>
      <c r="H107" s="50"/>
      <c r="I107" s="126">
        <f>SUM(I103:I105)</f>
        <v>0</v>
      </c>
      <c r="J107" s="47">
        <f>SUM(J103:J105)</f>
        <v>0</v>
      </c>
      <c r="K107" s="50">
        <f>SUM(K103:K105)</f>
        <v>0</v>
      </c>
      <c r="L107" s="127"/>
      <c r="M107" s="51">
        <f>SUM(M103:M105)</f>
        <v>0</v>
      </c>
      <c r="N107" s="47">
        <f>SUM(N103:N105)</f>
        <v>0</v>
      </c>
      <c r="O107" s="79">
        <f>SUM(O103:O105)</f>
        <v>0</v>
      </c>
      <c r="P107" s="79"/>
      <c r="Q107" s="51">
        <f>SUM(Q103:Q105)</f>
        <v>0</v>
      </c>
      <c r="R107" s="47">
        <f>SUM(R103:R106)</f>
        <v>10</v>
      </c>
      <c r="S107" s="50">
        <f>SUM(S103:S105)</f>
        <v>0</v>
      </c>
      <c r="T107" s="127"/>
      <c r="U107" s="51">
        <f>SUM(U103:U105)</f>
        <v>3</v>
      </c>
      <c r="V107" s="46">
        <f>SUM(V104:V105,V106)</f>
        <v>15</v>
      </c>
      <c r="W107" s="50">
        <f t="shared" ref="W107" si="9">SUM(W104:W105,W106)</f>
        <v>15</v>
      </c>
      <c r="X107" s="50"/>
      <c r="Y107" s="127">
        <f t="shared" ref="Y107" si="10">SUM(Y104:Y105,Y106)</f>
        <v>9</v>
      </c>
      <c r="Z107" s="46">
        <f>SUM(Z103:Z106)</f>
        <v>0</v>
      </c>
      <c r="AA107" s="50">
        <f>SUM(AA103:AA106)</f>
        <v>0</v>
      </c>
      <c r="AB107" s="50"/>
      <c r="AC107" s="51">
        <f>SUM(AC103:AC106)</f>
        <v>0</v>
      </c>
      <c r="AD107" s="89"/>
      <c r="AE107" s="49"/>
    </row>
    <row r="108" spans="1:31" ht="15.75" thickBot="1" x14ac:dyDescent="0.3">
      <c r="A108" s="216" t="s">
        <v>216</v>
      </c>
      <c r="B108" s="217"/>
      <c r="C108" s="217"/>
      <c r="D108" s="217"/>
      <c r="E108" s="217"/>
      <c r="F108" s="217"/>
      <c r="G108" s="217"/>
      <c r="H108" s="217"/>
      <c r="I108" s="217"/>
      <c r="J108" s="217"/>
      <c r="K108" s="217"/>
      <c r="L108" s="217"/>
      <c r="M108" s="217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17"/>
      <c r="Y108" s="217"/>
      <c r="Z108" s="217"/>
      <c r="AA108" s="217"/>
      <c r="AB108" s="217"/>
      <c r="AC108" s="217"/>
      <c r="AD108" s="217"/>
      <c r="AE108" s="218"/>
    </row>
    <row r="109" spans="1:31" x14ac:dyDescent="0.25">
      <c r="A109" s="66"/>
      <c r="B109" s="66" t="s">
        <v>308</v>
      </c>
      <c r="C109" s="34" t="s">
        <v>192</v>
      </c>
      <c r="D109" s="151" t="s">
        <v>309</v>
      </c>
      <c r="E109" s="80"/>
      <c r="F109" s="35"/>
      <c r="G109" s="36"/>
      <c r="H109" s="36"/>
      <c r="I109" s="37"/>
      <c r="J109" s="35"/>
      <c r="K109" s="36"/>
      <c r="L109" s="36"/>
      <c r="M109" s="37"/>
      <c r="N109" s="35"/>
      <c r="O109" s="36"/>
      <c r="P109" s="36"/>
      <c r="Q109" s="37"/>
      <c r="R109" s="35"/>
      <c r="S109" s="36"/>
      <c r="T109" s="36"/>
      <c r="U109" s="37"/>
      <c r="V109" s="35">
        <v>10</v>
      </c>
      <c r="W109" s="36">
        <v>5</v>
      </c>
      <c r="X109" s="36" t="s">
        <v>27</v>
      </c>
      <c r="Y109" s="37">
        <v>3</v>
      </c>
      <c r="Z109" s="35"/>
      <c r="AA109" s="36"/>
      <c r="AB109" s="36"/>
      <c r="AC109" s="37"/>
      <c r="AD109" s="71" t="s">
        <v>50</v>
      </c>
      <c r="AE109" s="71" t="s">
        <v>117</v>
      </c>
    </row>
    <row r="110" spans="1:31" x14ac:dyDescent="0.25">
      <c r="A110" s="66"/>
      <c r="B110" s="66" t="s">
        <v>310</v>
      </c>
      <c r="C110" s="34" t="s">
        <v>311</v>
      </c>
      <c r="D110" s="151" t="s">
        <v>312</v>
      </c>
      <c r="E110" s="80"/>
      <c r="F110" s="35"/>
      <c r="G110" s="36"/>
      <c r="H110" s="36"/>
      <c r="I110" s="37"/>
      <c r="J110" s="35"/>
      <c r="K110" s="36"/>
      <c r="L110" s="36"/>
      <c r="M110" s="37"/>
      <c r="N110" s="35"/>
      <c r="O110" s="36"/>
      <c r="P110" s="36"/>
      <c r="Q110" s="37"/>
      <c r="R110" s="35"/>
      <c r="S110" s="36"/>
      <c r="T110" s="36"/>
      <c r="U110" s="37"/>
      <c r="V110" s="35">
        <v>10</v>
      </c>
      <c r="W110" s="36">
        <v>5</v>
      </c>
      <c r="X110" s="36" t="s">
        <v>23</v>
      </c>
      <c r="Y110" s="37">
        <v>3</v>
      </c>
      <c r="Z110" s="35"/>
      <c r="AA110" s="36"/>
      <c r="AB110" s="36"/>
      <c r="AC110" s="37"/>
      <c r="AD110" s="71" t="s">
        <v>50</v>
      </c>
      <c r="AE110" s="71" t="s">
        <v>131</v>
      </c>
    </row>
    <row r="111" spans="1:31" ht="15.75" thickBot="1" x14ac:dyDescent="0.3">
      <c r="A111" s="66"/>
      <c r="B111" s="66" t="s">
        <v>313</v>
      </c>
      <c r="C111" s="34" t="s">
        <v>136</v>
      </c>
      <c r="D111" s="151" t="s">
        <v>314</v>
      </c>
      <c r="E111" s="80"/>
      <c r="F111" s="35"/>
      <c r="G111" s="36"/>
      <c r="H111" s="36"/>
      <c r="I111" s="37"/>
      <c r="J111" s="35"/>
      <c r="K111" s="36"/>
      <c r="L111" s="36"/>
      <c r="M111" s="37"/>
      <c r="N111" s="35"/>
      <c r="O111" s="36"/>
      <c r="P111" s="36"/>
      <c r="Q111" s="37"/>
      <c r="R111" s="35"/>
      <c r="S111" s="36"/>
      <c r="T111" s="36"/>
      <c r="U111" s="37"/>
      <c r="V111" s="35">
        <v>5</v>
      </c>
      <c r="W111" s="36">
        <v>5</v>
      </c>
      <c r="X111" s="36" t="s">
        <v>27</v>
      </c>
      <c r="Y111" s="37">
        <v>3</v>
      </c>
      <c r="Z111" s="35"/>
      <c r="AA111" s="36"/>
      <c r="AB111" s="36"/>
      <c r="AC111" s="37"/>
      <c r="AD111" s="71" t="s">
        <v>50</v>
      </c>
      <c r="AE111" s="71" t="s">
        <v>54</v>
      </c>
    </row>
    <row r="112" spans="1:31" ht="15.75" thickBot="1" x14ac:dyDescent="0.3">
      <c r="A112" s="46"/>
      <c r="B112" s="47"/>
      <c r="C112" s="48" t="s">
        <v>28</v>
      </c>
      <c r="D112" s="152"/>
      <c r="E112" s="47"/>
      <c r="F112" s="92">
        <f>SUM(F109:F111)</f>
        <v>0</v>
      </c>
      <c r="G112" s="79">
        <f>SUM(G109:G111)</f>
        <v>0</v>
      </c>
      <c r="H112" s="50"/>
      <c r="I112" s="95">
        <f>SUM(I109:I111)</f>
        <v>0</v>
      </c>
      <c r="J112" s="92">
        <f>SUM(J109:J111)</f>
        <v>0</v>
      </c>
      <c r="K112" s="50">
        <f>SUM(K109:K111)</f>
        <v>0</v>
      </c>
      <c r="L112" s="93"/>
      <c r="M112" s="51">
        <f>SUM(M109:M111)</f>
        <v>0</v>
      </c>
      <c r="N112" s="92">
        <f>SUM(N109:N111)</f>
        <v>0</v>
      </c>
      <c r="O112" s="79">
        <f>SUM(O109:O111)</f>
        <v>0</v>
      </c>
      <c r="P112" s="79"/>
      <c r="Q112" s="51">
        <f>SUM(Q109:Q111)</f>
        <v>0</v>
      </c>
      <c r="R112" s="92">
        <f>SUM(R109:R111)</f>
        <v>0</v>
      </c>
      <c r="S112" s="50">
        <f>SUM(S109:S111)</f>
        <v>0</v>
      </c>
      <c r="T112" s="93"/>
      <c r="U112" s="51">
        <f>SUM(U109:U111)</f>
        <v>0</v>
      </c>
      <c r="V112" s="92">
        <f>SUM(V109:V111)</f>
        <v>25</v>
      </c>
      <c r="W112" s="79">
        <f>SUM(W109:W111)</f>
        <v>15</v>
      </c>
      <c r="X112" s="79"/>
      <c r="Y112" s="51">
        <f>SUM(Y109:Y111)</f>
        <v>9</v>
      </c>
      <c r="Z112" s="76">
        <f>SUM(Z109:Z111)</f>
        <v>0</v>
      </c>
      <c r="AA112" s="77">
        <f>SUM(AA109:AA111)</f>
        <v>0</v>
      </c>
      <c r="AB112" s="77"/>
      <c r="AC112" s="78">
        <f>SUM(AC109:AC111)</f>
        <v>0</v>
      </c>
      <c r="AD112" s="89"/>
      <c r="AE112" s="49"/>
    </row>
    <row r="113" spans="1:31" ht="15.75" thickBot="1" x14ac:dyDescent="0.3">
      <c r="A113" s="216" t="s">
        <v>156</v>
      </c>
      <c r="B113" s="217"/>
      <c r="C113" s="217"/>
      <c r="D113" s="217"/>
      <c r="E113" s="217"/>
      <c r="F113" s="217"/>
      <c r="G113" s="217"/>
      <c r="H113" s="217"/>
      <c r="I113" s="217"/>
      <c r="J113" s="217"/>
      <c r="K113" s="217"/>
      <c r="L113" s="217"/>
      <c r="M113" s="217"/>
      <c r="N113" s="217"/>
      <c r="O113" s="217"/>
      <c r="P113" s="217"/>
      <c r="Q113" s="217"/>
      <c r="R113" s="217"/>
      <c r="S113" s="217"/>
      <c r="T113" s="217"/>
      <c r="U113" s="217"/>
      <c r="V113" s="217"/>
      <c r="W113" s="217"/>
      <c r="X113" s="217"/>
      <c r="Y113" s="217"/>
      <c r="Z113" s="217"/>
      <c r="AA113" s="217"/>
      <c r="AB113" s="217"/>
      <c r="AC113" s="217"/>
      <c r="AD113" s="217"/>
      <c r="AE113" s="218"/>
    </row>
    <row r="114" spans="1:31" ht="25.5" x14ac:dyDescent="0.25">
      <c r="A114" s="66"/>
      <c r="B114" s="66" t="s">
        <v>298</v>
      </c>
      <c r="C114" s="34" t="s">
        <v>110</v>
      </c>
      <c r="D114" s="151" t="s">
        <v>299</v>
      </c>
      <c r="E114" s="80"/>
      <c r="F114" s="35"/>
      <c r="G114" s="36"/>
      <c r="H114" s="36"/>
      <c r="I114" s="37"/>
      <c r="J114" s="35"/>
      <c r="K114" s="36"/>
      <c r="L114" s="36"/>
      <c r="M114" s="37"/>
      <c r="N114" s="35"/>
      <c r="O114" s="36"/>
      <c r="P114" s="36"/>
      <c r="Q114" s="37"/>
      <c r="R114" s="35"/>
      <c r="S114" s="36"/>
      <c r="T114" s="36"/>
      <c r="U114" s="37"/>
      <c r="V114" s="35">
        <v>0</v>
      </c>
      <c r="W114" s="36">
        <v>15</v>
      </c>
      <c r="X114" s="36" t="s">
        <v>27</v>
      </c>
      <c r="Y114" s="37">
        <v>6</v>
      </c>
      <c r="Z114" s="35"/>
      <c r="AA114" s="36"/>
      <c r="AB114" s="36"/>
      <c r="AC114" s="37"/>
      <c r="AD114" s="123" t="s">
        <v>37</v>
      </c>
      <c r="AE114" s="71" t="s">
        <v>112</v>
      </c>
    </row>
    <row r="115" spans="1:31" ht="26.25" thickBot="1" x14ac:dyDescent="0.3">
      <c r="A115" s="58"/>
      <c r="B115" s="66" t="s">
        <v>300</v>
      </c>
      <c r="C115" s="83" t="s">
        <v>111</v>
      </c>
      <c r="D115" s="83" t="s">
        <v>301</v>
      </c>
      <c r="E115" s="75"/>
      <c r="F115" s="42"/>
      <c r="G115" s="43"/>
      <c r="H115" s="43"/>
      <c r="I115" s="44"/>
      <c r="J115" s="42"/>
      <c r="K115" s="43"/>
      <c r="L115" s="43"/>
      <c r="M115" s="44"/>
      <c r="N115" s="42"/>
      <c r="O115" s="43"/>
      <c r="P115" s="43"/>
      <c r="Q115" s="44"/>
      <c r="R115" s="42"/>
      <c r="S115" s="43"/>
      <c r="T115" s="43"/>
      <c r="U115" s="44"/>
      <c r="V115" s="42"/>
      <c r="W115" s="43"/>
      <c r="X115" s="43"/>
      <c r="Y115" s="44"/>
      <c r="Z115" s="42">
        <v>0</v>
      </c>
      <c r="AA115" s="43">
        <v>10</v>
      </c>
      <c r="AB115" s="43" t="s">
        <v>27</v>
      </c>
      <c r="AC115" s="44">
        <v>5</v>
      </c>
      <c r="AD115" s="123" t="s">
        <v>37</v>
      </c>
      <c r="AE115" s="85" t="s">
        <v>112</v>
      </c>
    </row>
    <row r="116" spans="1:31" ht="15.75" thickBot="1" x14ac:dyDescent="0.3">
      <c r="A116" s="46"/>
      <c r="B116" s="47"/>
      <c r="C116" s="48" t="s">
        <v>28</v>
      </c>
      <c r="D116" s="152"/>
      <c r="E116" s="47"/>
      <c r="F116" s="92">
        <f>SUM(F103)</f>
        <v>0</v>
      </c>
      <c r="G116" s="79">
        <f>SUM(F116)</f>
        <v>0</v>
      </c>
      <c r="H116" s="50"/>
      <c r="I116" s="95">
        <f>SUM(I103)</f>
        <v>0</v>
      </c>
      <c r="J116" s="92">
        <f>SUM(I116)</f>
        <v>0</v>
      </c>
      <c r="K116" s="50">
        <f>SUM(J116)</f>
        <v>0</v>
      </c>
      <c r="L116" s="93"/>
      <c r="M116" s="51">
        <f>SUM(M103)</f>
        <v>0</v>
      </c>
      <c r="N116" s="92">
        <f>SUM(M116)</f>
        <v>0</v>
      </c>
      <c r="O116" s="79">
        <f>SUM(N116)</f>
        <v>0</v>
      </c>
      <c r="P116" s="79"/>
      <c r="Q116" s="51">
        <f>SUM(Q103)</f>
        <v>0</v>
      </c>
      <c r="R116" s="92">
        <f>SUM(R114:R115)</f>
        <v>0</v>
      </c>
      <c r="S116" s="50">
        <f>SUM(S114:S115)</f>
        <v>0</v>
      </c>
      <c r="T116" s="93"/>
      <c r="U116" s="51">
        <f>SUM(U114:U115)</f>
        <v>0</v>
      </c>
      <c r="V116" s="92">
        <f>SUM(V115)</f>
        <v>0</v>
      </c>
      <c r="W116" s="79">
        <f>SUM(W115,W114)</f>
        <v>15</v>
      </c>
      <c r="X116" s="79"/>
      <c r="Y116" s="51">
        <f>SUM(Y115,Y114)</f>
        <v>6</v>
      </c>
      <c r="Z116" s="76">
        <f>SUM(Z114:Z115)</f>
        <v>0</v>
      </c>
      <c r="AA116" s="79">
        <f>SUM(AA115,AA114)</f>
        <v>10</v>
      </c>
      <c r="AB116" s="77"/>
      <c r="AC116" s="78">
        <f>SUM(AC114:AC115)</f>
        <v>5</v>
      </c>
      <c r="AD116" s="89"/>
      <c r="AE116" s="49"/>
    </row>
    <row r="117" spans="1:31" ht="15.75" thickBot="1" x14ac:dyDescent="0.3">
      <c r="A117" s="46"/>
      <c r="B117" s="47"/>
      <c r="C117" s="48" t="s">
        <v>205</v>
      </c>
      <c r="D117" s="152"/>
      <c r="E117" s="47"/>
      <c r="F117" s="47">
        <v>0</v>
      </c>
      <c r="G117" s="79">
        <v>0</v>
      </c>
      <c r="H117" s="50"/>
      <c r="I117" s="126">
        <v>0</v>
      </c>
      <c r="J117" s="47">
        <v>0</v>
      </c>
      <c r="K117" s="50">
        <v>0</v>
      </c>
      <c r="L117" s="127"/>
      <c r="M117" s="51">
        <v>0</v>
      </c>
      <c r="N117" s="47">
        <v>0</v>
      </c>
      <c r="O117" s="79">
        <v>0</v>
      </c>
      <c r="P117" s="79"/>
      <c r="Q117" s="51">
        <v>0</v>
      </c>
      <c r="R117" s="46">
        <f>SUM(R107,R112,R116)</f>
        <v>10</v>
      </c>
      <c r="S117" s="50">
        <f t="shared" ref="S117:AC117" si="11">SUM(S107,S112,S116)</f>
        <v>0</v>
      </c>
      <c r="T117" s="50"/>
      <c r="U117" s="126">
        <f t="shared" si="11"/>
        <v>3</v>
      </c>
      <c r="V117" s="46">
        <f t="shared" si="11"/>
        <v>40</v>
      </c>
      <c r="W117" s="50">
        <f t="shared" si="11"/>
        <v>45</v>
      </c>
      <c r="X117" s="50"/>
      <c r="Y117" s="126">
        <f t="shared" si="11"/>
        <v>24</v>
      </c>
      <c r="Z117" s="46">
        <f t="shared" si="11"/>
        <v>0</v>
      </c>
      <c r="AA117" s="50">
        <f t="shared" si="11"/>
        <v>10</v>
      </c>
      <c r="AB117" s="50"/>
      <c r="AC117" s="126">
        <f t="shared" si="11"/>
        <v>5</v>
      </c>
      <c r="AD117" s="49"/>
      <c r="AE117" s="49"/>
    </row>
    <row r="118" spans="1:31" ht="31.5" customHeight="1" thickBot="1" x14ac:dyDescent="0.3">
      <c r="A118" s="219" t="s">
        <v>207</v>
      </c>
      <c r="B118" s="220"/>
      <c r="C118" s="220"/>
      <c r="D118" s="220"/>
      <c r="E118" s="220"/>
      <c r="F118" s="220"/>
      <c r="G118" s="220"/>
      <c r="H118" s="220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1"/>
    </row>
    <row r="119" spans="1:31" ht="15.75" thickBot="1" x14ac:dyDescent="0.3">
      <c r="A119" s="216" t="s">
        <v>214</v>
      </c>
      <c r="B119" s="217"/>
      <c r="C119" s="217"/>
      <c r="D119" s="217"/>
      <c r="E119" s="217"/>
      <c r="F119" s="217"/>
      <c r="G119" s="217"/>
      <c r="H119" s="217"/>
      <c r="I119" s="217"/>
      <c r="J119" s="217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  <c r="AA119" s="217"/>
      <c r="AB119" s="217"/>
      <c r="AC119" s="217"/>
      <c r="AD119" s="217"/>
      <c r="AE119" s="218"/>
    </row>
    <row r="120" spans="1:31" x14ac:dyDescent="0.25">
      <c r="A120" s="66"/>
      <c r="B120" s="156" t="s">
        <v>290</v>
      </c>
      <c r="C120" s="134" t="s">
        <v>196</v>
      </c>
      <c r="D120" t="s">
        <v>291</v>
      </c>
      <c r="E120" s="80"/>
      <c r="F120" s="53"/>
      <c r="G120" s="54"/>
      <c r="H120" s="54"/>
      <c r="I120" s="55"/>
      <c r="J120" s="53"/>
      <c r="K120" s="54"/>
      <c r="L120" s="54"/>
      <c r="M120" s="55"/>
      <c r="N120" s="53"/>
      <c r="O120" s="54"/>
      <c r="P120" s="54"/>
      <c r="Q120" s="55"/>
      <c r="R120" s="53">
        <v>10</v>
      </c>
      <c r="S120" s="54">
        <v>0</v>
      </c>
      <c r="T120" s="54" t="s">
        <v>23</v>
      </c>
      <c r="U120" s="55">
        <v>3</v>
      </c>
      <c r="V120" s="81"/>
      <c r="W120" s="36"/>
      <c r="X120" s="36"/>
      <c r="Y120" s="37"/>
      <c r="Z120" s="35"/>
      <c r="AA120" s="36"/>
      <c r="AB120" s="36"/>
      <c r="AC120" s="37"/>
      <c r="AD120" s="71" t="s">
        <v>55</v>
      </c>
      <c r="AE120" s="135" t="s">
        <v>56</v>
      </c>
    </row>
    <row r="121" spans="1:31" x14ac:dyDescent="0.25">
      <c r="A121" s="58"/>
      <c r="B121" s="157" t="s">
        <v>292</v>
      </c>
      <c r="C121" s="134" t="s">
        <v>197</v>
      </c>
      <c r="D121" t="s">
        <v>293</v>
      </c>
      <c r="E121" s="136" t="s">
        <v>196</v>
      </c>
      <c r="F121" s="42"/>
      <c r="G121" s="43"/>
      <c r="H121" s="43"/>
      <c r="I121" s="44"/>
      <c r="J121" s="42"/>
      <c r="K121" s="43"/>
      <c r="L121" s="43"/>
      <c r="M121" s="44"/>
      <c r="N121" s="42"/>
      <c r="O121" s="43"/>
      <c r="P121" s="43"/>
      <c r="Q121" s="44"/>
      <c r="R121" s="42"/>
      <c r="S121" s="43"/>
      <c r="T121" s="43"/>
      <c r="U121" s="44"/>
      <c r="V121" s="84">
        <v>5</v>
      </c>
      <c r="W121" s="43">
        <v>5</v>
      </c>
      <c r="X121" s="43" t="s">
        <v>27</v>
      </c>
      <c r="Y121" s="44">
        <v>3</v>
      </c>
      <c r="Z121" s="42"/>
      <c r="AA121" s="43"/>
      <c r="AB121" s="43"/>
      <c r="AC121" s="44"/>
      <c r="AD121" s="82" t="s">
        <v>55</v>
      </c>
      <c r="AE121" s="137" t="s">
        <v>201</v>
      </c>
    </row>
    <row r="122" spans="1:31" x14ac:dyDescent="0.25">
      <c r="A122" s="91"/>
      <c r="B122" s="157" t="s">
        <v>294</v>
      </c>
      <c r="C122" s="134" t="s">
        <v>198</v>
      </c>
      <c r="D122" t="s">
        <v>295</v>
      </c>
      <c r="E122" s="136" t="s">
        <v>196</v>
      </c>
      <c r="F122" s="42"/>
      <c r="G122" s="43"/>
      <c r="H122" s="43"/>
      <c r="I122" s="44"/>
      <c r="J122" s="42"/>
      <c r="K122" s="43"/>
      <c r="L122" s="43"/>
      <c r="M122" s="44"/>
      <c r="N122" s="42"/>
      <c r="O122" s="43"/>
      <c r="P122" s="43"/>
      <c r="Q122" s="44"/>
      <c r="R122" s="42"/>
      <c r="S122" s="43"/>
      <c r="T122" s="43"/>
      <c r="U122" s="44"/>
      <c r="V122" s="125">
        <v>5</v>
      </c>
      <c r="W122" s="62">
        <v>5</v>
      </c>
      <c r="X122" s="62" t="s">
        <v>27</v>
      </c>
      <c r="Y122" s="63">
        <v>3</v>
      </c>
      <c r="Z122" s="61"/>
      <c r="AA122" s="62"/>
      <c r="AB122" s="62"/>
      <c r="AC122" s="63"/>
      <c r="AD122" s="82" t="s">
        <v>55</v>
      </c>
      <c r="AE122" s="137" t="s">
        <v>202</v>
      </c>
    </row>
    <row r="123" spans="1:31" ht="15.75" thickBot="1" x14ac:dyDescent="0.3">
      <c r="A123" s="91"/>
      <c r="B123" s="158" t="s">
        <v>296</v>
      </c>
      <c r="C123" s="138" t="s">
        <v>204</v>
      </c>
      <c r="D123" s="139" t="s">
        <v>297</v>
      </c>
      <c r="E123" s="139"/>
      <c r="F123" s="140"/>
      <c r="G123" s="141"/>
      <c r="H123" s="141"/>
      <c r="I123" s="142"/>
      <c r="J123" s="140"/>
      <c r="K123" s="141"/>
      <c r="L123" s="141"/>
      <c r="M123" s="142"/>
      <c r="N123" s="140"/>
      <c r="O123" s="141"/>
      <c r="P123" s="141"/>
      <c r="Q123" s="142"/>
      <c r="R123" s="140"/>
      <c r="S123" s="141"/>
      <c r="T123" s="141"/>
      <c r="U123" s="142"/>
      <c r="V123" s="125">
        <v>5</v>
      </c>
      <c r="W123" s="62">
        <v>5</v>
      </c>
      <c r="X123" s="62" t="s">
        <v>27</v>
      </c>
      <c r="Y123" s="63">
        <v>3</v>
      </c>
      <c r="Z123" s="61"/>
      <c r="AA123" s="62"/>
      <c r="AB123" s="62"/>
      <c r="AC123" s="63"/>
      <c r="AD123" s="143" t="s">
        <v>50</v>
      </c>
      <c r="AE123" s="144" t="s">
        <v>117</v>
      </c>
    </row>
    <row r="124" spans="1:31" ht="15.75" thickBot="1" x14ac:dyDescent="0.3">
      <c r="A124" s="46"/>
      <c r="B124" s="47"/>
      <c r="C124" s="48" t="s">
        <v>28</v>
      </c>
      <c r="D124" s="152"/>
      <c r="E124" s="47"/>
      <c r="F124" s="47">
        <f>SUM(F120:F122)</f>
        <v>0</v>
      </c>
      <c r="G124" s="79">
        <f>SUM(G120:G122)</f>
        <v>0</v>
      </c>
      <c r="H124" s="50"/>
      <c r="I124" s="126">
        <f>SUM(I120:I122)</f>
        <v>0</v>
      </c>
      <c r="J124" s="47">
        <f>SUM(J120:J122)</f>
        <v>0</v>
      </c>
      <c r="K124" s="50">
        <f>SUM(K120:K122)</f>
        <v>0</v>
      </c>
      <c r="L124" s="127"/>
      <c r="M124" s="51">
        <f>SUM(M120:M122)</f>
        <v>0</v>
      </c>
      <c r="N124" s="47">
        <f>SUM(N120:N122)</f>
        <v>0</v>
      </c>
      <c r="O124" s="79">
        <f>SUM(O120:O122)</f>
        <v>0</v>
      </c>
      <c r="P124" s="79"/>
      <c r="Q124" s="51">
        <f>SUM(Q120:Q122)</f>
        <v>0</v>
      </c>
      <c r="R124" s="47">
        <f>SUM(R120:R123)</f>
        <v>10</v>
      </c>
      <c r="S124" s="50">
        <f>SUM(S120:S122)</f>
        <v>0</v>
      </c>
      <c r="T124" s="127"/>
      <c r="U124" s="51">
        <f>SUM(U120:U122)</f>
        <v>3</v>
      </c>
      <c r="V124" s="46">
        <f>SUM(V121:V122,V123)</f>
        <v>15</v>
      </c>
      <c r="W124" s="50">
        <f t="shared" ref="W124" si="12">SUM(W121:W122,W123)</f>
        <v>15</v>
      </c>
      <c r="X124" s="50"/>
      <c r="Y124" s="127">
        <f t="shared" ref="Y124" si="13">SUM(Y121:Y122,Y123)</f>
        <v>9</v>
      </c>
      <c r="Z124" s="46">
        <f>SUM(Z120:Z123)</f>
        <v>0</v>
      </c>
      <c r="AA124" s="50">
        <f>SUM(AA120:AA123)</f>
        <v>0</v>
      </c>
      <c r="AB124" s="50"/>
      <c r="AC124" s="51">
        <f>SUM(AC120:AC123)</f>
        <v>0</v>
      </c>
      <c r="AD124" s="89"/>
      <c r="AE124" s="49"/>
    </row>
    <row r="125" spans="1:31" ht="15.75" thickBot="1" x14ac:dyDescent="0.3">
      <c r="A125" s="216" t="s">
        <v>216</v>
      </c>
      <c r="B125" s="217"/>
      <c r="C125" s="217"/>
      <c r="D125" s="217"/>
      <c r="E125" s="217"/>
      <c r="F125" s="217"/>
      <c r="G125" s="217"/>
      <c r="H125" s="217"/>
      <c r="I125" s="217"/>
      <c r="J125" s="217"/>
      <c r="K125" s="217"/>
      <c r="L125" s="217"/>
      <c r="M125" s="217"/>
      <c r="N125" s="217"/>
      <c r="O125" s="217"/>
      <c r="P125" s="217"/>
      <c r="Q125" s="217"/>
      <c r="R125" s="217"/>
      <c r="S125" s="217"/>
      <c r="T125" s="217"/>
      <c r="U125" s="217"/>
      <c r="V125" s="217"/>
      <c r="W125" s="217"/>
      <c r="X125" s="217"/>
      <c r="Y125" s="217"/>
      <c r="Z125" s="217"/>
      <c r="AA125" s="217"/>
      <c r="AB125" s="217"/>
      <c r="AC125" s="217"/>
      <c r="AD125" s="217"/>
      <c r="AE125" s="218"/>
    </row>
    <row r="126" spans="1:31" x14ac:dyDescent="0.25">
      <c r="A126" s="66"/>
      <c r="B126" s="66" t="s">
        <v>308</v>
      </c>
      <c r="C126" s="34" t="s">
        <v>192</v>
      </c>
      <c r="D126" s="151" t="s">
        <v>309</v>
      </c>
      <c r="E126" s="80"/>
      <c r="F126" s="35"/>
      <c r="G126" s="36"/>
      <c r="H126" s="36"/>
      <c r="I126" s="37"/>
      <c r="J126" s="35"/>
      <c r="K126" s="36"/>
      <c r="L126" s="36"/>
      <c r="M126" s="37"/>
      <c r="N126" s="35"/>
      <c r="O126" s="36"/>
      <c r="P126" s="36"/>
      <c r="Q126" s="37"/>
      <c r="R126" s="35"/>
      <c r="S126" s="36"/>
      <c r="T126" s="36"/>
      <c r="U126" s="37"/>
      <c r="V126" s="35">
        <v>10</v>
      </c>
      <c r="W126" s="36">
        <v>5</v>
      </c>
      <c r="X126" s="36" t="s">
        <v>27</v>
      </c>
      <c r="Y126" s="37">
        <v>3</v>
      </c>
      <c r="Z126" s="35"/>
      <c r="AA126" s="36"/>
      <c r="AB126" s="36"/>
      <c r="AC126" s="37"/>
      <c r="AD126" s="71" t="s">
        <v>50</v>
      </c>
      <c r="AE126" s="71" t="s">
        <v>117</v>
      </c>
    </row>
    <row r="127" spans="1:31" x14ac:dyDescent="0.25">
      <c r="A127" s="66"/>
      <c r="B127" s="66" t="s">
        <v>310</v>
      </c>
      <c r="C127" s="34" t="s">
        <v>217</v>
      </c>
      <c r="D127" s="151" t="s">
        <v>312</v>
      </c>
      <c r="E127" s="80"/>
      <c r="F127" s="35"/>
      <c r="G127" s="36"/>
      <c r="H127" s="36"/>
      <c r="I127" s="37"/>
      <c r="J127" s="35"/>
      <c r="K127" s="36"/>
      <c r="L127" s="36"/>
      <c r="M127" s="37"/>
      <c r="N127" s="35"/>
      <c r="O127" s="36"/>
      <c r="P127" s="36"/>
      <c r="Q127" s="37"/>
      <c r="R127" s="35"/>
      <c r="S127" s="36"/>
      <c r="T127" s="36"/>
      <c r="U127" s="37"/>
      <c r="V127" s="35">
        <v>10</v>
      </c>
      <c r="W127" s="36">
        <v>5</v>
      </c>
      <c r="X127" s="36" t="s">
        <v>23</v>
      </c>
      <c r="Y127" s="37">
        <v>3</v>
      </c>
      <c r="Z127" s="35"/>
      <c r="AA127" s="36"/>
      <c r="AB127" s="36"/>
      <c r="AC127" s="37"/>
      <c r="AD127" s="71" t="s">
        <v>50</v>
      </c>
      <c r="AE127" s="71" t="s">
        <v>131</v>
      </c>
    </row>
    <row r="128" spans="1:31" ht="15.75" thickBot="1" x14ac:dyDescent="0.3">
      <c r="A128" s="66"/>
      <c r="B128" s="66" t="s">
        <v>313</v>
      </c>
      <c r="C128" s="34" t="s">
        <v>136</v>
      </c>
      <c r="D128" s="151" t="s">
        <v>314</v>
      </c>
      <c r="E128" s="80"/>
      <c r="F128" s="35"/>
      <c r="G128" s="36"/>
      <c r="H128" s="36"/>
      <c r="I128" s="37"/>
      <c r="J128" s="35"/>
      <c r="K128" s="36"/>
      <c r="L128" s="36"/>
      <c r="M128" s="37"/>
      <c r="N128" s="35"/>
      <c r="O128" s="36"/>
      <c r="P128" s="36"/>
      <c r="Q128" s="37"/>
      <c r="R128" s="35"/>
      <c r="S128" s="36"/>
      <c r="T128" s="36"/>
      <c r="U128" s="37"/>
      <c r="V128" s="35">
        <v>5</v>
      </c>
      <c r="W128" s="36">
        <v>5</v>
      </c>
      <c r="X128" s="36" t="s">
        <v>27</v>
      </c>
      <c r="Y128" s="37">
        <v>3</v>
      </c>
      <c r="Z128" s="35"/>
      <c r="AA128" s="36"/>
      <c r="AB128" s="36"/>
      <c r="AC128" s="37"/>
      <c r="AD128" s="71" t="s">
        <v>50</v>
      </c>
      <c r="AE128" s="71" t="s">
        <v>54</v>
      </c>
    </row>
    <row r="129" spans="1:31" ht="15.75" thickBot="1" x14ac:dyDescent="0.3">
      <c r="A129" s="46"/>
      <c r="B129" s="47"/>
      <c r="C129" s="48" t="s">
        <v>28</v>
      </c>
      <c r="D129" s="152"/>
      <c r="E129" s="47"/>
      <c r="F129" s="92">
        <f>SUM(F126:F128)</f>
        <v>0</v>
      </c>
      <c r="G129" s="79">
        <f>SUM(G126:G128)</f>
        <v>0</v>
      </c>
      <c r="H129" s="50"/>
      <c r="I129" s="95">
        <f>SUM(I126:I128)</f>
        <v>0</v>
      </c>
      <c r="J129" s="92">
        <f>SUM(J126:J128)</f>
        <v>0</v>
      </c>
      <c r="K129" s="50">
        <f>SUM(K126:K128)</f>
        <v>0</v>
      </c>
      <c r="L129" s="93"/>
      <c r="M129" s="51">
        <f>SUM(M126:M128)</f>
        <v>0</v>
      </c>
      <c r="N129" s="92">
        <f>SUM(N126:N128)</f>
        <v>0</v>
      </c>
      <c r="O129" s="79">
        <f>SUM(O126:O128)</f>
        <v>0</v>
      </c>
      <c r="P129" s="79"/>
      <c r="Q129" s="51">
        <f>SUM(Q126:Q128)</f>
        <v>0</v>
      </c>
      <c r="R129" s="92">
        <f>SUM(R126:R128)</f>
        <v>0</v>
      </c>
      <c r="S129" s="50">
        <f>SUM(S126:S128)</f>
        <v>0</v>
      </c>
      <c r="T129" s="93"/>
      <c r="U129" s="51">
        <f>SUM(U126:U128)</f>
        <v>0</v>
      </c>
      <c r="V129" s="92">
        <f>SUM(V126:V128)</f>
        <v>25</v>
      </c>
      <c r="W129" s="79">
        <f>SUM(W126:W128)</f>
        <v>15</v>
      </c>
      <c r="X129" s="79"/>
      <c r="Y129" s="51">
        <f>SUM(Y126:Y128)</f>
        <v>9</v>
      </c>
      <c r="Z129" s="76">
        <f>SUM(Z126:Z128)</f>
        <v>0</v>
      </c>
      <c r="AA129" s="77">
        <f>SUM(AA126:AA128)</f>
        <v>0</v>
      </c>
      <c r="AB129" s="77"/>
      <c r="AC129" s="78">
        <f>SUM(AC126:AC128)</f>
        <v>0</v>
      </c>
      <c r="AD129" s="89"/>
      <c r="AE129" s="49"/>
    </row>
    <row r="130" spans="1:31" ht="15.75" thickBot="1" x14ac:dyDescent="0.3">
      <c r="A130" s="216" t="s">
        <v>157</v>
      </c>
      <c r="B130" s="217"/>
      <c r="C130" s="217"/>
      <c r="D130" s="217"/>
      <c r="E130" s="217"/>
      <c r="F130" s="217"/>
      <c r="G130" s="217"/>
      <c r="H130" s="217"/>
      <c r="I130" s="217"/>
      <c r="J130" s="217"/>
      <c r="K130" s="217"/>
      <c r="L130" s="217"/>
      <c r="M130" s="217"/>
      <c r="N130" s="217"/>
      <c r="O130" s="217"/>
      <c r="P130" s="217"/>
      <c r="Q130" s="217"/>
      <c r="R130" s="217"/>
      <c r="S130" s="217"/>
      <c r="T130" s="217"/>
      <c r="U130" s="217"/>
      <c r="V130" s="217"/>
      <c r="W130" s="217"/>
      <c r="X130" s="217"/>
      <c r="Y130" s="217"/>
      <c r="Z130" s="217"/>
      <c r="AA130" s="217"/>
      <c r="AB130" s="217"/>
      <c r="AC130" s="217"/>
      <c r="AD130" s="217"/>
      <c r="AE130" s="218"/>
    </row>
    <row r="131" spans="1:31" x14ac:dyDescent="0.25">
      <c r="A131" s="58"/>
      <c r="B131" s="66" t="s">
        <v>315</v>
      </c>
      <c r="C131" s="83" t="s">
        <v>114</v>
      </c>
      <c r="D131" s="83" t="s">
        <v>316</v>
      </c>
      <c r="E131" s="75"/>
      <c r="F131" s="42"/>
      <c r="G131" s="43"/>
      <c r="H131" s="43"/>
      <c r="I131" s="44"/>
      <c r="J131" s="42"/>
      <c r="K131" s="43"/>
      <c r="L131" s="43"/>
      <c r="M131" s="44"/>
      <c r="N131" s="42"/>
      <c r="O131" s="43"/>
      <c r="P131" s="43"/>
      <c r="Q131" s="44"/>
      <c r="R131" s="42">
        <v>5</v>
      </c>
      <c r="S131" s="43">
        <v>5</v>
      </c>
      <c r="T131" s="43" t="s">
        <v>27</v>
      </c>
      <c r="U131" s="44">
        <v>4</v>
      </c>
      <c r="V131" s="42"/>
      <c r="W131" s="43"/>
      <c r="X131" s="43"/>
      <c r="Y131" s="44"/>
      <c r="Z131" s="42"/>
      <c r="AA131" s="43"/>
      <c r="AB131" s="43"/>
      <c r="AC131" s="44"/>
      <c r="AD131" s="82" t="s">
        <v>42</v>
      </c>
      <c r="AE131" s="85" t="s">
        <v>102</v>
      </c>
    </row>
    <row r="132" spans="1:31" x14ac:dyDescent="0.25">
      <c r="A132" s="66"/>
      <c r="B132" s="66" t="s">
        <v>317</v>
      </c>
      <c r="C132" s="34" t="s">
        <v>113</v>
      </c>
      <c r="D132" s="151" t="s">
        <v>318</v>
      </c>
      <c r="E132" s="80"/>
      <c r="F132" s="35"/>
      <c r="G132" s="36"/>
      <c r="H132" s="36"/>
      <c r="I132" s="37"/>
      <c r="J132" s="35"/>
      <c r="K132" s="36"/>
      <c r="L132" s="36"/>
      <c r="M132" s="37"/>
      <c r="N132" s="35"/>
      <c r="O132" s="36"/>
      <c r="P132" s="36"/>
      <c r="Q132" s="37"/>
      <c r="R132" s="35"/>
      <c r="S132" s="36"/>
      <c r="T132" s="36"/>
      <c r="U132" s="37"/>
      <c r="V132" s="35">
        <v>5</v>
      </c>
      <c r="W132" s="36">
        <v>10</v>
      </c>
      <c r="X132" s="36" t="s">
        <v>23</v>
      </c>
      <c r="Y132" s="37">
        <v>4</v>
      </c>
      <c r="Z132" s="35"/>
      <c r="AA132" s="36"/>
      <c r="AB132" s="36"/>
      <c r="AC132" s="37"/>
      <c r="AD132" s="71" t="s">
        <v>24</v>
      </c>
      <c r="AE132" s="71" t="s">
        <v>26</v>
      </c>
    </row>
    <row r="133" spans="1:31" ht="15.75" thickBot="1" x14ac:dyDescent="0.3">
      <c r="A133" s="91"/>
      <c r="B133" s="59" t="s">
        <v>319</v>
      </c>
      <c r="C133" s="83" t="s">
        <v>115</v>
      </c>
      <c r="D133" s="83" t="s">
        <v>320</v>
      </c>
      <c r="E133" s="75"/>
      <c r="F133" s="61"/>
      <c r="G133" s="62"/>
      <c r="H133" s="62"/>
      <c r="I133" s="63"/>
      <c r="J133" s="61"/>
      <c r="K133" s="62"/>
      <c r="L133" s="62"/>
      <c r="M133" s="63"/>
      <c r="N133" s="61"/>
      <c r="O133" s="62"/>
      <c r="P133" s="62"/>
      <c r="Q133" s="63"/>
      <c r="R133" s="61"/>
      <c r="S133" s="62"/>
      <c r="T133" s="62"/>
      <c r="U133" s="63"/>
      <c r="V133" s="61">
        <v>5</v>
      </c>
      <c r="W133" s="62">
        <v>10</v>
      </c>
      <c r="X133" s="62" t="s">
        <v>27</v>
      </c>
      <c r="Y133" s="63">
        <v>4</v>
      </c>
      <c r="Z133" s="61"/>
      <c r="AA133" s="62"/>
      <c r="AB133" s="62"/>
      <c r="AC133" s="63"/>
      <c r="AD133" s="82" t="s">
        <v>42</v>
      </c>
      <c r="AE133" s="64" t="s">
        <v>102</v>
      </c>
    </row>
    <row r="134" spans="1:31" ht="15.75" thickBot="1" x14ac:dyDescent="0.3">
      <c r="A134" s="46"/>
      <c r="B134" s="47"/>
      <c r="C134" s="48" t="s">
        <v>28</v>
      </c>
      <c r="D134" s="152"/>
      <c r="E134" s="47"/>
      <c r="F134" s="92">
        <f>SUM(F132:F133)</f>
        <v>0</v>
      </c>
      <c r="G134" s="79">
        <f>SUM(G132:G133)</f>
        <v>0</v>
      </c>
      <c r="H134" s="50"/>
      <c r="I134" s="95">
        <f t="shared" ref="I134:K135" si="14">SUM(I132:I133)</f>
        <v>0</v>
      </c>
      <c r="J134" s="92">
        <f t="shared" si="14"/>
        <v>0</v>
      </c>
      <c r="K134" s="50">
        <f t="shared" si="14"/>
        <v>0</v>
      </c>
      <c r="L134" s="93"/>
      <c r="M134" s="51">
        <f t="shared" ref="M134:O135" si="15">SUM(M132:M133)</f>
        <v>0</v>
      </c>
      <c r="N134" s="92">
        <f t="shared" si="15"/>
        <v>0</v>
      </c>
      <c r="O134" s="79">
        <f t="shared" si="15"/>
        <v>0</v>
      </c>
      <c r="P134" s="79"/>
      <c r="Q134" s="51">
        <f>SUM(Q132:Q133)</f>
        <v>0</v>
      </c>
      <c r="R134" s="92">
        <f>SUM(R131:R133)</f>
        <v>5</v>
      </c>
      <c r="S134" s="50">
        <f>SUM(S131:S133)</f>
        <v>5</v>
      </c>
      <c r="T134" s="93"/>
      <c r="U134" s="51">
        <f>SUM(U131:U133)</f>
        <v>4</v>
      </c>
      <c r="V134" s="92">
        <f>SUM(V132:V133)</f>
        <v>10</v>
      </c>
      <c r="W134" s="79">
        <f>SUM(W132:W133)</f>
        <v>20</v>
      </c>
      <c r="X134" s="79"/>
      <c r="Y134" s="51">
        <f>SUM(Y132:Y133)</f>
        <v>8</v>
      </c>
      <c r="Z134" s="76">
        <f>SUM(Z132:Z133)</f>
        <v>0</v>
      </c>
      <c r="AA134" s="77">
        <f>SUM(AA132:AA133)</f>
        <v>0</v>
      </c>
      <c r="AB134" s="77"/>
      <c r="AC134" s="78">
        <f>SUM(AC132:AC133)</f>
        <v>0</v>
      </c>
      <c r="AD134" s="89"/>
      <c r="AE134" s="49"/>
    </row>
    <row r="135" spans="1:31" ht="15.75" thickBot="1" x14ac:dyDescent="0.3">
      <c r="A135" s="46"/>
      <c r="B135" s="47"/>
      <c r="C135" s="48" t="s">
        <v>205</v>
      </c>
      <c r="D135" s="152"/>
      <c r="E135" s="47"/>
      <c r="F135" s="92">
        <f>SUM(F133:F134)</f>
        <v>0</v>
      </c>
      <c r="G135" s="79">
        <f>SUM(G133:G134)</f>
        <v>0</v>
      </c>
      <c r="H135" s="50"/>
      <c r="I135" s="95">
        <f t="shared" si="14"/>
        <v>0</v>
      </c>
      <c r="J135" s="92">
        <f t="shared" si="14"/>
        <v>0</v>
      </c>
      <c r="K135" s="50">
        <f t="shared" si="14"/>
        <v>0</v>
      </c>
      <c r="L135" s="93"/>
      <c r="M135" s="51">
        <f t="shared" si="15"/>
        <v>0</v>
      </c>
      <c r="N135" s="92">
        <f t="shared" si="15"/>
        <v>0</v>
      </c>
      <c r="O135" s="79">
        <f t="shared" si="15"/>
        <v>0</v>
      </c>
      <c r="P135" s="79"/>
      <c r="Q135" s="51">
        <f>SUM(Q133:Q134)</f>
        <v>0</v>
      </c>
      <c r="R135" s="46">
        <f>SUM(R124,R129,R134)</f>
        <v>15</v>
      </c>
      <c r="S135" s="50">
        <f t="shared" ref="S135:AC135" si="16">SUM(S124,S129,S134)</f>
        <v>5</v>
      </c>
      <c r="T135" s="50"/>
      <c r="U135" s="126">
        <f t="shared" si="16"/>
        <v>7</v>
      </c>
      <c r="V135" s="46">
        <f t="shared" si="16"/>
        <v>50</v>
      </c>
      <c r="W135" s="50">
        <f t="shared" si="16"/>
        <v>50</v>
      </c>
      <c r="X135" s="50"/>
      <c r="Y135" s="126">
        <f t="shared" si="16"/>
        <v>26</v>
      </c>
      <c r="Z135" s="46">
        <f t="shared" si="16"/>
        <v>0</v>
      </c>
      <c r="AA135" s="50">
        <f t="shared" si="16"/>
        <v>0</v>
      </c>
      <c r="AB135" s="50"/>
      <c r="AC135" s="126">
        <f t="shared" si="16"/>
        <v>0</v>
      </c>
      <c r="AD135" s="89"/>
      <c r="AE135" s="49"/>
    </row>
    <row r="136" spans="1:31" ht="30.75" customHeight="1" thickBot="1" x14ac:dyDescent="0.3">
      <c r="A136" s="219" t="s">
        <v>208</v>
      </c>
      <c r="B136" s="220"/>
      <c r="C136" s="220"/>
      <c r="D136" s="220"/>
      <c r="E136" s="220"/>
      <c r="F136" s="220"/>
      <c r="G136" s="220"/>
      <c r="H136" s="220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1"/>
    </row>
    <row r="137" spans="1:31" ht="15.75" thickBot="1" x14ac:dyDescent="0.3">
      <c r="A137" s="216" t="s">
        <v>214</v>
      </c>
      <c r="B137" s="217"/>
      <c r="C137" s="217"/>
      <c r="D137" s="217"/>
      <c r="E137" s="217"/>
      <c r="F137" s="217"/>
      <c r="G137" s="217"/>
      <c r="H137" s="217"/>
      <c r="I137" s="217"/>
      <c r="J137" s="217"/>
      <c r="K137" s="217"/>
      <c r="L137" s="217"/>
      <c r="M137" s="217"/>
      <c r="N137" s="217"/>
      <c r="O137" s="217"/>
      <c r="P137" s="217"/>
      <c r="Q137" s="217"/>
      <c r="R137" s="217"/>
      <c r="S137" s="217"/>
      <c r="T137" s="217"/>
      <c r="U137" s="217"/>
      <c r="V137" s="217"/>
      <c r="W137" s="217"/>
      <c r="X137" s="217"/>
      <c r="Y137" s="217"/>
      <c r="Z137" s="217"/>
      <c r="AA137" s="217"/>
      <c r="AB137" s="217"/>
      <c r="AC137" s="217"/>
      <c r="AD137" s="217"/>
      <c r="AE137" s="218"/>
    </row>
    <row r="138" spans="1:31" x14ac:dyDescent="0.25">
      <c r="A138" s="66"/>
      <c r="B138" s="156" t="s">
        <v>290</v>
      </c>
      <c r="C138" s="134" t="s">
        <v>196</v>
      </c>
      <c r="D138" t="s">
        <v>291</v>
      </c>
      <c r="E138" s="80"/>
      <c r="F138" s="53"/>
      <c r="G138" s="54"/>
      <c r="H138" s="54"/>
      <c r="I138" s="55"/>
      <c r="J138" s="53"/>
      <c r="K138" s="54"/>
      <c r="L138" s="54"/>
      <c r="M138" s="55"/>
      <c r="N138" s="53"/>
      <c r="O138" s="54"/>
      <c r="P138" s="54"/>
      <c r="Q138" s="55"/>
      <c r="R138" s="53">
        <v>10</v>
      </c>
      <c r="S138" s="54">
        <v>0</v>
      </c>
      <c r="T138" s="54" t="s">
        <v>23</v>
      </c>
      <c r="U138" s="55">
        <v>3</v>
      </c>
      <c r="V138" s="81"/>
      <c r="W138" s="36"/>
      <c r="X138" s="36"/>
      <c r="Y138" s="37"/>
      <c r="Z138" s="35"/>
      <c r="AA138" s="36"/>
      <c r="AB138" s="36"/>
      <c r="AC138" s="37"/>
      <c r="AD138" s="71" t="s">
        <v>55</v>
      </c>
      <c r="AE138" s="135" t="s">
        <v>56</v>
      </c>
    </row>
    <row r="139" spans="1:31" x14ac:dyDescent="0.25">
      <c r="A139" s="58"/>
      <c r="B139" s="157" t="s">
        <v>292</v>
      </c>
      <c r="C139" s="134" t="s">
        <v>197</v>
      </c>
      <c r="D139" t="s">
        <v>293</v>
      </c>
      <c r="E139" s="136" t="s">
        <v>196</v>
      </c>
      <c r="F139" s="42"/>
      <c r="G139" s="43"/>
      <c r="H139" s="43"/>
      <c r="I139" s="44"/>
      <c r="J139" s="42"/>
      <c r="K139" s="43"/>
      <c r="L139" s="43"/>
      <c r="M139" s="44"/>
      <c r="N139" s="42"/>
      <c r="O139" s="43"/>
      <c r="P139" s="43"/>
      <c r="Q139" s="44"/>
      <c r="R139" s="42"/>
      <c r="S139" s="43"/>
      <c r="T139" s="43"/>
      <c r="U139" s="44"/>
      <c r="V139" s="84">
        <v>5</v>
      </c>
      <c r="W139" s="43">
        <v>5</v>
      </c>
      <c r="X139" s="43" t="s">
        <v>27</v>
      </c>
      <c r="Y139" s="44">
        <v>3</v>
      </c>
      <c r="Z139" s="42"/>
      <c r="AA139" s="43"/>
      <c r="AB139" s="43"/>
      <c r="AC139" s="44"/>
      <c r="AD139" s="82" t="s">
        <v>55</v>
      </c>
      <c r="AE139" s="137" t="s">
        <v>201</v>
      </c>
    </row>
    <row r="140" spans="1:31" x14ac:dyDescent="0.25">
      <c r="A140" s="91"/>
      <c r="B140" s="157" t="s">
        <v>294</v>
      </c>
      <c r="C140" s="134" t="s">
        <v>198</v>
      </c>
      <c r="D140" t="s">
        <v>295</v>
      </c>
      <c r="E140" s="136" t="s">
        <v>196</v>
      </c>
      <c r="F140" s="42"/>
      <c r="G140" s="43"/>
      <c r="H140" s="43"/>
      <c r="I140" s="44"/>
      <c r="J140" s="42"/>
      <c r="K140" s="43"/>
      <c r="L140" s="43"/>
      <c r="M140" s="44"/>
      <c r="N140" s="42"/>
      <c r="O140" s="43"/>
      <c r="P140" s="43"/>
      <c r="Q140" s="44"/>
      <c r="R140" s="42"/>
      <c r="S140" s="43"/>
      <c r="T140" s="43"/>
      <c r="U140" s="44"/>
      <c r="V140" s="125">
        <v>5</v>
      </c>
      <c r="W140" s="62">
        <v>5</v>
      </c>
      <c r="X140" s="62" t="s">
        <v>27</v>
      </c>
      <c r="Y140" s="63">
        <v>3</v>
      </c>
      <c r="Z140" s="61"/>
      <c r="AA140" s="62"/>
      <c r="AB140" s="62"/>
      <c r="AC140" s="63"/>
      <c r="AD140" s="82" t="s">
        <v>55</v>
      </c>
      <c r="AE140" s="137" t="s">
        <v>202</v>
      </c>
    </row>
    <row r="141" spans="1:31" ht="15.75" thickBot="1" x14ac:dyDescent="0.3">
      <c r="A141" s="91"/>
      <c r="B141" s="158" t="s">
        <v>296</v>
      </c>
      <c r="C141" s="138" t="s">
        <v>204</v>
      </c>
      <c r="D141" s="139" t="s">
        <v>297</v>
      </c>
      <c r="E141" s="139"/>
      <c r="F141" s="140"/>
      <c r="G141" s="141"/>
      <c r="H141" s="141"/>
      <c r="I141" s="142"/>
      <c r="J141" s="140"/>
      <c r="K141" s="141"/>
      <c r="L141" s="141"/>
      <c r="M141" s="142"/>
      <c r="N141" s="140"/>
      <c r="O141" s="141"/>
      <c r="P141" s="141"/>
      <c r="Q141" s="142"/>
      <c r="R141" s="140"/>
      <c r="S141" s="141"/>
      <c r="T141" s="141"/>
      <c r="U141" s="142"/>
      <c r="V141" s="125">
        <v>5</v>
      </c>
      <c r="W141" s="62">
        <v>5</v>
      </c>
      <c r="X141" s="62" t="s">
        <v>27</v>
      </c>
      <c r="Y141" s="63">
        <v>3</v>
      </c>
      <c r="Z141" s="61"/>
      <c r="AA141" s="62"/>
      <c r="AB141" s="62"/>
      <c r="AC141" s="63"/>
      <c r="AD141" s="143" t="s">
        <v>50</v>
      </c>
      <c r="AE141" s="144" t="s">
        <v>117</v>
      </c>
    </row>
    <row r="142" spans="1:31" ht="15.75" thickBot="1" x14ac:dyDescent="0.3">
      <c r="A142" s="46"/>
      <c r="B142" s="47"/>
      <c r="C142" s="48" t="s">
        <v>28</v>
      </c>
      <c r="D142" s="152"/>
      <c r="E142" s="47"/>
      <c r="F142" s="47">
        <f>SUM(F138:F140)</f>
        <v>0</v>
      </c>
      <c r="G142" s="79">
        <f>SUM(G138:G140)</f>
        <v>0</v>
      </c>
      <c r="H142" s="50"/>
      <c r="I142" s="126">
        <f>SUM(I138:I140)</f>
        <v>0</v>
      </c>
      <c r="J142" s="47">
        <f>SUM(J138:J140)</f>
        <v>0</v>
      </c>
      <c r="K142" s="50">
        <f>SUM(K138:K140)</f>
        <v>0</v>
      </c>
      <c r="L142" s="127"/>
      <c r="M142" s="51">
        <f>SUM(M138:M140)</f>
        <v>0</v>
      </c>
      <c r="N142" s="47">
        <f>SUM(N138:N140)</f>
        <v>0</v>
      </c>
      <c r="O142" s="79">
        <f>SUM(O138:O140)</f>
        <v>0</v>
      </c>
      <c r="P142" s="79"/>
      <c r="Q142" s="51">
        <f>SUM(Q138:Q140)</f>
        <v>0</v>
      </c>
      <c r="R142" s="47">
        <f>SUM(R138:R141)</f>
        <v>10</v>
      </c>
      <c r="S142" s="50">
        <f>SUM(S138:S140)</f>
        <v>0</v>
      </c>
      <c r="T142" s="127"/>
      <c r="U142" s="51">
        <f>SUM(U138:U140)</f>
        <v>3</v>
      </c>
      <c r="V142" s="46">
        <f>SUM(V139:V140,V141)</f>
        <v>15</v>
      </c>
      <c r="W142" s="50">
        <f t="shared" ref="W142" si="17">SUM(W139:W140,W141)</f>
        <v>15</v>
      </c>
      <c r="X142" s="50"/>
      <c r="Y142" s="127">
        <f t="shared" ref="Y142" si="18">SUM(Y139:Y140,Y141)</f>
        <v>9</v>
      </c>
      <c r="Z142" s="46">
        <f>SUM(Z138:Z141)</f>
        <v>0</v>
      </c>
      <c r="AA142" s="50">
        <f>SUM(AA138:AA141)</f>
        <v>0</v>
      </c>
      <c r="AB142" s="50"/>
      <c r="AC142" s="51">
        <f>SUM(AC138:AC141)</f>
        <v>0</v>
      </c>
      <c r="AD142" s="89"/>
      <c r="AE142" s="49"/>
    </row>
    <row r="143" spans="1:31" ht="15.75" thickBot="1" x14ac:dyDescent="0.3">
      <c r="A143" s="216" t="s">
        <v>158</v>
      </c>
      <c r="B143" s="217"/>
      <c r="C143" s="217"/>
      <c r="D143" s="217"/>
      <c r="E143" s="217"/>
      <c r="F143" s="217"/>
      <c r="G143" s="217"/>
      <c r="H143" s="217"/>
      <c r="I143" s="217"/>
      <c r="J143" s="217"/>
      <c r="K143" s="217"/>
      <c r="L143" s="217"/>
      <c r="M143" s="217"/>
      <c r="N143" s="217"/>
      <c r="O143" s="217"/>
      <c r="P143" s="217"/>
      <c r="Q143" s="217"/>
      <c r="R143" s="217"/>
      <c r="S143" s="217"/>
      <c r="T143" s="217"/>
      <c r="U143" s="217"/>
      <c r="V143" s="217"/>
      <c r="W143" s="217"/>
      <c r="X143" s="217"/>
      <c r="Y143" s="217"/>
      <c r="Z143" s="217"/>
      <c r="AA143" s="217"/>
      <c r="AB143" s="217"/>
      <c r="AC143" s="217"/>
      <c r="AD143" s="217"/>
      <c r="AE143" s="218"/>
    </row>
    <row r="144" spans="1:31" x14ac:dyDescent="0.25">
      <c r="A144" s="66"/>
      <c r="B144" s="66" t="s">
        <v>321</v>
      </c>
      <c r="C144" s="34" t="s">
        <v>116</v>
      </c>
      <c r="D144" s="151" t="s">
        <v>322</v>
      </c>
      <c r="E144" s="80"/>
      <c r="F144" s="35"/>
      <c r="G144" s="36"/>
      <c r="H144" s="36"/>
      <c r="I144" s="37"/>
      <c r="J144" s="35"/>
      <c r="K144" s="36"/>
      <c r="L144" s="36"/>
      <c r="M144" s="37"/>
      <c r="N144" s="35"/>
      <c r="O144" s="36"/>
      <c r="P144" s="36"/>
      <c r="Q144" s="37"/>
      <c r="R144" s="35"/>
      <c r="S144" s="36"/>
      <c r="T144" s="36"/>
      <c r="U144" s="37"/>
      <c r="V144" s="35">
        <v>5</v>
      </c>
      <c r="W144" s="36">
        <v>5</v>
      </c>
      <c r="X144" s="36" t="s">
        <v>27</v>
      </c>
      <c r="Y144" s="37">
        <v>4</v>
      </c>
      <c r="Z144" s="35"/>
      <c r="AA144" s="36"/>
      <c r="AB144" s="36"/>
      <c r="AC144" s="37"/>
      <c r="AD144" s="71" t="s">
        <v>50</v>
      </c>
      <c r="AE144" s="71" t="s">
        <v>117</v>
      </c>
    </row>
    <row r="145" spans="1:31" ht="15.75" thickBot="1" x14ac:dyDescent="0.3">
      <c r="A145" s="58"/>
      <c r="B145" s="66" t="s">
        <v>323</v>
      </c>
      <c r="C145" s="83" t="s">
        <v>193</v>
      </c>
      <c r="D145" s="83" t="s">
        <v>324</v>
      </c>
      <c r="E145" s="75"/>
      <c r="F145" s="42"/>
      <c r="G145" s="43"/>
      <c r="H145" s="43"/>
      <c r="I145" s="44"/>
      <c r="J145" s="42"/>
      <c r="K145" s="43"/>
      <c r="L145" s="43"/>
      <c r="M145" s="44"/>
      <c r="N145" s="42"/>
      <c r="O145" s="43"/>
      <c r="P145" s="43"/>
      <c r="Q145" s="44"/>
      <c r="R145" s="42"/>
      <c r="S145" s="43"/>
      <c r="T145" s="43"/>
      <c r="U145" s="44"/>
      <c r="V145" s="42">
        <v>0</v>
      </c>
      <c r="W145" s="43">
        <v>5</v>
      </c>
      <c r="X145" s="43" t="s">
        <v>27</v>
      </c>
      <c r="Y145" s="44">
        <v>4</v>
      </c>
      <c r="Z145" s="42"/>
      <c r="AA145" s="43"/>
      <c r="AB145" s="43"/>
      <c r="AC145" s="44"/>
      <c r="AD145" s="82" t="s">
        <v>51</v>
      </c>
      <c r="AE145" s="85" t="s">
        <v>52</v>
      </c>
    </row>
    <row r="146" spans="1:31" ht="15.75" thickBot="1" x14ac:dyDescent="0.3">
      <c r="A146" s="46"/>
      <c r="B146" s="47"/>
      <c r="C146" s="48" t="s">
        <v>28</v>
      </c>
      <c r="D146" s="152"/>
      <c r="E146" s="47"/>
      <c r="F146" s="92">
        <f>SUM(F144:F145)</f>
        <v>0</v>
      </c>
      <c r="G146" s="79">
        <f>SUM(G144:G145)</f>
        <v>0</v>
      </c>
      <c r="H146" s="50"/>
      <c r="I146" s="95">
        <f>SUM(I144:I145)</f>
        <v>0</v>
      </c>
      <c r="J146" s="92">
        <f>SUM(J144:J145)</f>
        <v>0</v>
      </c>
      <c r="K146" s="50">
        <f>SUM(K144:K145)</f>
        <v>0</v>
      </c>
      <c r="L146" s="93"/>
      <c r="M146" s="51">
        <f ca="1">SUM(M144:M146)</f>
        <v>0</v>
      </c>
      <c r="N146" s="92">
        <f>SUM(N144:N145)</f>
        <v>0</v>
      </c>
      <c r="O146" s="79">
        <f>SUM(O144:O145)</f>
        <v>0</v>
      </c>
      <c r="P146" s="79"/>
      <c r="Q146" s="51">
        <f>SUM(Q144:Q145)</f>
        <v>0</v>
      </c>
      <c r="R146" s="92">
        <f>SUM(R144:R145)</f>
        <v>0</v>
      </c>
      <c r="S146" s="50">
        <f>SUM(S144:S145)</f>
        <v>0</v>
      </c>
      <c r="T146" s="93"/>
      <c r="U146" s="51">
        <f>SUM(U144:U145)</f>
        <v>0</v>
      </c>
      <c r="V146" s="92">
        <f>SUM(V144:V145)</f>
        <v>5</v>
      </c>
      <c r="W146" s="79">
        <f>SUM(W144:W145)</f>
        <v>10</v>
      </c>
      <c r="X146" s="79"/>
      <c r="Y146" s="51">
        <f>SUM(Y144:Y145)</f>
        <v>8</v>
      </c>
      <c r="Z146" s="76">
        <f>SUM(Z144:Z145)</f>
        <v>0</v>
      </c>
      <c r="AA146" s="77">
        <f>SUM(AA144:AA145)</f>
        <v>0</v>
      </c>
      <c r="AB146" s="77"/>
      <c r="AC146" s="78">
        <f>SUM(AC144:AC145)</f>
        <v>0</v>
      </c>
      <c r="AD146" s="89"/>
      <c r="AE146" s="49"/>
    </row>
    <row r="147" spans="1:31" ht="15.75" thickBot="1" x14ac:dyDescent="0.3">
      <c r="A147" s="216" t="s">
        <v>188</v>
      </c>
      <c r="B147" s="217"/>
      <c r="C147" s="217"/>
      <c r="D147" s="217"/>
      <c r="E147" s="217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217"/>
      <c r="AB147" s="217"/>
      <c r="AC147" s="217"/>
      <c r="AD147" s="217"/>
      <c r="AE147" s="218"/>
    </row>
    <row r="148" spans="1:31" x14ac:dyDescent="0.25">
      <c r="A148" s="66"/>
      <c r="B148" s="66" t="s">
        <v>325</v>
      </c>
      <c r="C148" s="34" t="s">
        <v>118</v>
      </c>
      <c r="D148" s="151" t="s">
        <v>326</v>
      </c>
      <c r="E148" s="80"/>
      <c r="F148" s="35"/>
      <c r="G148" s="36"/>
      <c r="H148" s="36"/>
      <c r="I148" s="37"/>
      <c r="J148" s="35"/>
      <c r="K148" s="36"/>
      <c r="L148" s="36"/>
      <c r="M148" s="37"/>
      <c r="N148" s="35"/>
      <c r="O148" s="36"/>
      <c r="P148" s="36"/>
      <c r="Q148" s="37"/>
      <c r="R148" s="35"/>
      <c r="S148" s="36"/>
      <c r="T148" s="36"/>
      <c r="U148" s="37"/>
      <c r="V148" s="35">
        <v>5</v>
      </c>
      <c r="W148" s="36">
        <v>5</v>
      </c>
      <c r="X148" s="36" t="s">
        <v>27</v>
      </c>
      <c r="Y148" s="37">
        <v>3</v>
      </c>
      <c r="Z148" s="35"/>
      <c r="AA148" s="36"/>
      <c r="AB148" s="36"/>
      <c r="AC148" s="37"/>
      <c r="AD148" s="71" t="s">
        <v>50</v>
      </c>
      <c r="AE148" s="71" t="s">
        <v>109</v>
      </c>
    </row>
    <row r="149" spans="1:31" x14ac:dyDescent="0.25">
      <c r="A149" s="58"/>
      <c r="B149" s="66" t="s">
        <v>327</v>
      </c>
      <c r="C149" s="83" t="s">
        <v>119</v>
      </c>
      <c r="D149" s="83" t="s">
        <v>328</v>
      </c>
      <c r="E149" s="75"/>
      <c r="F149" s="42"/>
      <c r="G149" s="43"/>
      <c r="H149" s="43"/>
      <c r="I149" s="44"/>
      <c r="J149" s="42"/>
      <c r="K149" s="43"/>
      <c r="L149" s="43"/>
      <c r="M149" s="44"/>
      <c r="N149" s="42"/>
      <c r="O149" s="43"/>
      <c r="P149" s="43"/>
      <c r="Q149" s="44"/>
      <c r="R149" s="42"/>
      <c r="S149" s="43"/>
      <c r="T149" s="43"/>
      <c r="U149" s="44"/>
      <c r="V149" s="42">
        <v>5</v>
      </c>
      <c r="W149" s="43">
        <v>0</v>
      </c>
      <c r="X149" s="43" t="s">
        <v>23</v>
      </c>
      <c r="Y149" s="44">
        <v>3</v>
      </c>
      <c r="Z149" s="42"/>
      <c r="AA149" s="43"/>
      <c r="AB149" s="43"/>
      <c r="AC149" s="44"/>
      <c r="AD149" s="71" t="s">
        <v>24</v>
      </c>
      <c r="AE149" s="71" t="s">
        <v>26</v>
      </c>
    </row>
    <row r="150" spans="1:31" x14ac:dyDescent="0.25">
      <c r="A150" s="66"/>
      <c r="B150" s="66" t="s">
        <v>329</v>
      </c>
      <c r="C150" s="34" t="s">
        <v>120</v>
      </c>
      <c r="D150" s="151" t="s">
        <v>330</v>
      </c>
      <c r="E150" s="80"/>
      <c r="F150" s="35"/>
      <c r="G150" s="36"/>
      <c r="H150" s="36"/>
      <c r="I150" s="37"/>
      <c r="J150" s="35"/>
      <c r="K150" s="36"/>
      <c r="L150" s="36"/>
      <c r="M150" s="37"/>
      <c r="N150" s="35"/>
      <c r="O150" s="36"/>
      <c r="P150" s="36"/>
      <c r="Q150" s="37"/>
      <c r="R150" s="35"/>
      <c r="S150" s="36"/>
      <c r="T150" s="36"/>
      <c r="U150" s="37"/>
      <c r="V150" s="35">
        <v>5</v>
      </c>
      <c r="W150" s="36">
        <v>0</v>
      </c>
      <c r="X150" s="36" t="s">
        <v>23</v>
      </c>
      <c r="Y150" s="37">
        <v>3</v>
      </c>
      <c r="Z150" s="35"/>
      <c r="AA150" s="36"/>
      <c r="AB150" s="36"/>
      <c r="AC150" s="37"/>
      <c r="AD150" s="71" t="s">
        <v>50</v>
      </c>
      <c r="AE150" s="71" t="s">
        <v>109</v>
      </c>
    </row>
    <row r="151" spans="1:31" ht="15.75" thickBot="1" x14ac:dyDescent="0.3">
      <c r="A151" s="58"/>
      <c r="B151" s="66" t="s">
        <v>331</v>
      </c>
      <c r="C151" s="83" t="s">
        <v>121</v>
      </c>
      <c r="D151" s="83" t="s">
        <v>332</v>
      </c>
      <c r="E151" s="75"/>
      <c r="F151" s="42"/>
      <c r="G151" s="43"/>
      <c r="H151" s="43"/>
      <c r="I151" s="44"/>
      <c r="J151" s="42"/>
      <c r="K151" s="43"/>
      <c r="L151" s="43"/>
      <c r="M151" s="44"/>
      <c r="N151" s="42"/>
      <c r="O151" s="43"/>
      <c r="P151" s="43"/>
      <c r="Q151" s="44"/>
      <c r="R151" s="42"/>
      <c r="S151" s="43"/>
      <c r="T151" s="43"/>
      <c r="U151" s="44"/>
      <c r="V151" s="42">
        <v>0</v>
      </c>
      <c r="W151" s="43">
        <v>10</v>
      </c>
      <c r="X151" s="43" t="s">
        <v>27</v>
      </c>
      <c r="Y151" s="44">
        <v>3</v>
      </c>
      <c r="Z151" s="42"/>
      <c r="AA151" s="43"/>
      <c r="AB151" s="43"/>
      <c r="AC151" s="44"/>
      <c r="AD151" s="71" t="s">
        <v>24</v>
      </c>
      <c r="AE151" s="85" t="s">
        <v>46</v>
      </c>
    </row>
    <row r="152" spans="1:31" ht="15.75" thickBot="1" x14ac:dyDescent="0.3">
      <c r="A152" s="46"/>
      <c r="B152" s="47"/>
      <c r="C152" s="48" t="s">
        <v>28</v>
      </c>
      <c r="D152" s="152"/>
      <c r="E152" s="47"/>
      <c r="F152" s="92">
        <f>SUM(F148:F151)</f>
        <v>0</v>
      </c>
      <c r="G152" s="79">
        <f>SUM(G149:G151)</f>
        <v>0</v>
      </c>
      <c r="H152" s="50"/>
      <c r="I152" s="95">
        <f>SUM(I148:I151)</f>
        <v>0</v>
      </c>
      <c r="J152" s="92">
        <f>SUM(J148:J151)</f>
        <v>0</v>
      </c>
      <c r="K152" s="50">
        <f>SUM(K148:K151)</f>
        <v>0</v>
      </c>
      <c r="L152" s="93"/>
      <c r="M152" s="51">
        <f>SUM(M148:M151)</f>
        <v>0</v>
      </c>
      <c r="N152" s="92">
        <f>SUM(N148:N151)</f>
        <v>0</v>
      </c>
      <c r="O152" s="79">
        <f>SUM(O148:O151)</f>
        <v>0</v>
      </c>
      <c r="P152" s="79"/>
      <c r="Q152" s="51">
        <f>SUM(Q148:Q151)</f>
        <v>0</v>
      </c>
      <c r="R152" s="92">
        <f>SUM(R148:R151)</f>
        <v>0</v>
      </c>
      <c r="S152" s="50">
        <f>SUM(S148:S151)</f>
        <v>0</v>
      </c>
      <c r="T152" s="93"/>
      <c r="U152" s="51">
        <f>SUM(U148:U151)</f>
        <v>0</v>
      </c>
      <c r="V152" s="92">
        <f>SUM(V148:V151)</f>
        <v>15</v>
      </c>
      <c r="W152" s="79">
        <f>SUM(W148:W151)</f>
        <v>15</v>
      </c>
      <c r="X152" s="79"/>
      <c r="Y152" s="51">
        <f>SUM(Y148:Y151)</f>
        <v>12</v>
      </c>
      <c r="Z152" s="76">
        <f>SUM(Z148:Z151)</f>
        <v>0</v>
      </c>
      <c r="AA152" s="77">
        <f>SUM(AA149:AA151)</f>
        <v>0</v>
      </c>
      <c r="AB152" s="77"/>
      <c r="AC152" s="78">
        <f>SUM(AC148:AC151)</f>
        <v>0</v>
      </c>
      <c r="AD152" s="89"/>
      <c r="AE152" s="49"/>
    </row>
    <row r="153" spans="1:31" ht="15.75" thickBot="1" x14ac:dyDescent="0.3">
      <c r="A153" s="46"/>
      <c r="B153" s="47"/>
      <c r="C153" s="48" t="s">
        <v>205</v>
      </c>
      <c r="D153" s="152"/>
      <c r="E153" s="47"/>
      <c r="F153" s="92">
        <f>SUM(F151:F152)</f>
        <v>0</v>
      </c>
      <c r="G153" s="79">
        <f>SUM(G151:G152)</f>
        <v>0</v>
      </c>
      <c r="H153" s="50"/>
      <c r="I153" s="95">
        <f>SUM(I151:I152)</f>
        <v>0</v>
      </c>
      <c r="J153" s="92">
        <f>SUM(J151:J152)</f>
        <v>0</v>
      </c>
      <c r="K153" s="50">
        <f>SUM(K151:K152)</f>
        <v>0</v>
      </c>
      <c r="L153" s="93"/>
      <c r="M153" s="51">
        <f>SUM(M151:M152)</f>
        <v>0</v>
      </c>
      <c r="N153" s="92">
        <f>SUM(N151:N152)</f>
        <v>0</v>
      </c>
      <c r="O153" s="79">
        <f>SUM(O151:O152)</f>
        <v>0</v>
      </c>
      <c r="P153" s="79"/>
      <c r="Q153" s="51">
        <f>SUM(Q151:Q152)</f>
        <v>0</v>
      </c>
      <c r="R153" s="46">
        <f>SUM(R142,R146,R152)</f>
        <v>10</v>
      </c>
      <c r="S153" s="50">
        <f t="shared" ref="S153:AC153" si="19">SUM(S142,S146,S152)</f>
        <v>0</v>
      </c>
      <c r="T153" s="50"/>
      <c r="U153" s="126">
        <f t="shared" si="19"/>
        <v>3</v>
      </c>
      <c r="V153" s="46">
        <f t="shared" si="19"/>
        <v>35</v>
      </c>
      <c r="W153" s="50">
        <f t="shared" si="19"/>
        <v>40</v>
      </c>
      <c r="X153" s="50"/>
      <c r="Y153" s="126">
        <f t="shared" si="19"/>
        <v>29</v>
      </c>
      <c r="Z153" s="46">
        <f t="shared" si="19"/>
        <v>0</v>
      </c>
      <c r="AA153" s="50">
        <f t="shared" si="19"/>
        <v>0</v>
      </c>
      <c r="AB153" s="50"/>
      <c r="AC153" s="126">
        <f t="shared" si="19"/>
        <v>0</v>
      </c>
      <c r="AD153" s="89"/>
      <c r="AE153" s="49"/>
    </row>
    <row r="154" spans="1:31" ht="30.75" customHeight="1" thickBot="1" x14ac:dyDescent="0.3">
      <c r="A154" s="219" t="s">
        <v>463</v>
      </c>
      <c r="B154" s="220"/>
      <c r="C154" s="220"/>
      <c r="D154" s="220"/>
      <c r="E154" s="220"/>
      <c r="F154" s="220"/>
      <c r="G154" s="220"/>
      <c r="H154" s="220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1"/>
    </row>
    <row r="155" spans="1:31" ht="15.75" thickBot="1" x14ac:dyDescent="0.3">
      <c r="A155" s="216" t="s">
        <v>214</v>
      </c>
      <c r="B155" s="217"/>
      <c r="C155" s="217"/>
      <c r="D155" s="217"/>
      <c r="E155" s="217"/>
      <c r="F155" s="217"/>
      <c r="G155" s="217"/>
      <c r="H155" s="217"/>
      <c r="I155" s="217"/>
      <c r="J155" s="217"/>
      <c r="K155" s="217"/>
      <c r="L155" s="217"/>
      <c r="M155" s="217"/>
      <c r="N155" s="217"/>
      <c r="O155" s="217"/>
      <c r="P155" s="217"/>
      <c r="Q155" s="217"/>
      <c r="R155" s="217"/>
      <c r="S155" s="217"/>
      <c r="T155" s="217"/>
      <c r="U155" s="217"/>
      <c r="V155" s="217"/>
      <c r="W155" s="217"/>
      <c r="X155" s="217"/>
      <c r="Y155" s="217"/>
      <c r="Z155" s="217"/>
      <c r="AA155" s="217"/>
      <c r="AB155" s="217"/>
      <c r="AC155" s="217"/>
      <c r="AD155" s="217"/>
      <c r="AE155" s="218"/>
    </row>
    <row r="156" spans="1:31" x14ac:dyDescent="0.25">
      <c r="A156" s="66"/>
      <c r="B156" s="156" t="s">
        <v>290</v>
      </c>
      <c r="C156" s="134" t="s">
        <v>196</v>
      </c>
      <c r="D156" t="s">
        <v>291</v>
      </c>
      <c r="E156" s="80"/>
      <c r="F156" s="53"/>
      <c r="G156" s="54"/>
      <c r="H156" s="54"/>
      <c r="I156" s="55"/>
      <c r="J156" s="53"/>
      <c r="K156" s="54"/>
      <c r="L156" s="54"/>
      <c r="M156" s="55"/>
      <c r="N156" s="53"/>
      <c r="O156" s="54"/>
      <c r="P156" s="54"/>
      <c r="Q156" s="55"/>
      <c r="R156" s="53">
        <v>10</v>
      </c>
      <c r="S156" s="54">
        <v>0</v>
      </c>
      <c r="T156" s="54" t="s">
        <v>23</v>
      </c>
      <c r="U156" s="55">
        <v>3</v>
      </c>
      <c r="V156" s="81"/>
      <c r="W156" s="36"/>
      <c r="X156" s="36"/>
      <c r="Y156" s="37"/>
      <c r="Z156" s="35"/>
      <c r="AA156" s="36"/>
      <c r="AB156" s="36"/>
      <c r="AC156" s="37"/>
      <c r="AD156" s="71" t="s">
        <v>55</v>
      </c>
      <c r="AE156" s="135" t="s">
        <v>56</v>
      </c>
    </row>
    <row r="157" spans="1:31" x14ac:dyDescent="0.25">
      <c r="A157" s="58"/>
      <c r="B157" s="157" t="s">
        <v>292</v>
      </c>
      <c r="C157" s="134" t="s">
        <v>197</v>
      </c>
      <c r="D157" t="s">
        <v>293</v>
      </c>
      <c r="E157" s="136" t="s">
        <v>196</v>
      </c>
      <c r="F157" s="42"/>
      <c r="G157" s="43"/>
      <c r="H157" s="43"/>
      <c r="I157" s="44"/>
      <c r="J157" s="42"/>
      <c r="K157" s="43"/>
      <c r="L157" s="43"/>
      <c r="M157" s="44"/>
      <c r="N157" s="42"/>
      <c r="O157" s="43"/>
      <c r="P157" s="43"/>
      <c r="Q157" s="44"/>
      <c r="R157" s="42"/>
      <c r="S157" s="43"/>
      <c r="T157" s="43"/>
      <c r="U157" s="44"/>
      <c r="V157" s="84">
        <v>5</v>
      </c>
      <c r="W157" s="43">
        <v>5</v>
      </c>
      <c r="X157" s="43" t="s">
        <v>27</v>
      </c>
      <c r="Y157" s="44">
        <v>3</v>
      </c>
      <c r="Z157" s="42"/>
      <c r="AA157" s="43"/>
      <c r="AB157" s="43"/>
      <c r="AC157" s="44"/>
      <c r="AD157" s="82" t="s">
        <v>55</v>
      </c>
      <c r="AE157" s="137" t="s">
        <v>201</v>
      </c>
    </row>
    <row r="158" spans="1:31" x14ac:dyDescent="0.25">
      <c r="A158" s="91"/>
      <c r="B158" s="157" t="s">
        <v>294</v>
      </c>
      <c r="C158" s="134" t="s">
        <v>198</v>
      </c>
      <c r="D158" t="s">
        <v>295</v>
      </c>
      <c r="E158" s="136" t="s">
        <v>196</v>
      </c>
      <c r="F158" s="42"/>
      <c r="G158" s="43"/>
      <c r="H158" s="43"/>
      <c r="I158" s="44"/>
      <c r="J158" s="42"/>
      <c r="K158" s="43"/>
      <c r="L158" s="43"/>
      <c r="M158" s="44"/>
      <c r="N158" s="42"/>
      <c r="O158" s="43"/>
      <c r="P158" s="43"/>
      <c r="Q158" s="44"/>
      <c r="R158" s="42"/>
      <c r="S158" s="43"/>
      <c r="T158" s="43"/>
      <c r="U158" s="44"/>
      <c r="V158" s="125">
        <v>5</v>
      </c>
      <c r="W158" s="62">
        <v>5</v>
      </c>
      <c r="X158" s="62" t="s">
        <v>27</v>
      </c>
      <c r="Y158" s="63">
        <v>3</v>
      </c>
      <c r="Z158" s="61"/>
      <c r="AA158" s="62"/>
      <c r="AB158" s="62"/>
      <c r="AC158" s="63"/>
      <c r="AD158" s="82" t="s">
        <v>55</v>
      </c>
      <c r="AE158" s="137" t="s">
        <v>202</v>
      </c>
    </row>
    <row r="159" spans="1:31" ht="15.75" thickBot="1" x14ac:dyDescent="0.3">
      <c r="A159" s="91"/>
      <c r="B159" s="158" t="s">
        <v>296</v>
      </c>
      <c r="C159" s="138" t="s">
        <v>204</v>
      </c>
      <c r="D159" s="139" t="s">
        <v>297</v>
      </c>
      <c r="E159" s="139"/>
      <c r="F159" s="140"/>
      <c r="G159" s="141"/>
      <c r="H159" s="141"/>
      <c r="I159" s="142"/>
      <c r="J159" s="140"/>
      <c r="K159" s="141"/>
      <c r="L159" s="141"/>
      <c r="M159" s="142"/>
      <c r="N159" s="140"/>
      <c r="O159" s="141"/>
      <c r="P159" s="141"/>
      <c r="Q159" s="142"/>
      <c r="R159" s="140"/>
      <c r="S159" s="141"/>
      <c r="T159" s="141"/>
      <c r="U159" s="142"/>
      <c r="V159" s="125">
        <v>5</v>
      </c>
      <c r="W159" s="62">
        <v>5</v>
      </c>
      <c r="X159" s="62" t="s">
        <v>27</v>
      </c>
      <c r="Y159" s="63">
        <v>3</v>
      </c>
      <c r="Z159" s="61"/>
      <c r="AA159" s="62"/>
      <c r="AB159" s="62"/>
      <c r="AC159" s="63"/>
      <c r="AD159" s="143" t="s">
        <v>50</v>
      </c>
      <c r="AE159" s="144" t="s">
        <v>117</v>
      </c>
    </row>
    <row r="160" spans="1:31" ht="15.75" thickBot="1" x14ac:dyDescent="0.3">
      <c r="A160" s="46"/>
      <c r="B160" s="47"/>
      <c r="C160" s="48" t="s">
        <v>28</v>
      </c>
      <c r="D160" s="152"/>
      <c r="E160" s="47"/>
      <c r="F160" s="47">
        <f>SUM(F156:F158)</f>
        <v>0</v>
      </c>
      <c r="G160" s="79">
        <f>SUM(G156:G158)</f>
        <v>0</v>
      </c>
      <c r="H160" s="50"/>
      <c r="I160" s="126">
        <f>SUM(I156:I158)</f>
        <v>0</v>
      </c>
      <c r="J160" s="47">
        <f>SUM(J156:J158)</f>
        <v>0</v>
      </c>
      <c r="K160" s="50">
        <f>SUM(K156:K158)</f>
        <v>0</v>
      </c>
      <c r="L160" s="127"/>
      <c r="M160" s="51">
        <f>SUM(M156:M158)</f>
        <v>0</v>
      </c>
      <c r="N160" s="47">
        <f>SUM(N156:N158)</f>
        <v>0</v>
      </c>
      <c r="O160" s="79">
        <f>SUM(O156:O158)</f>
        <v>0</v>
      </c>
      <c r="P160" s="79"/>
      <c r="Q160" s="51">
        <f>SUM(Q156:Q158)</f>
        <v>0</v>
      </c>
      <c r="R160" s="47">
        <f>SUM(R156:R159)</f>
        <v>10</v>
      </c>
      <c r="S160" s="50">
        <f>SUM(S156:S158)</f>
        <v>0</v>
      </c>
      <c r="T160" s="127"/>
      <c r="U160" s="51">
        <f>SUM(U156:U158)</f>
        <v>3</v>
      </c>
      <c r="V160" s="46">
        <f>SUM(V157:V158,V159)</f>
        <v>15</v>
      </c>
      <c r="W160" s="50">
        <f t="shared" ref="W160" si="20">SUM(W157:W158,W159)</f>
        <v>15</v>
      </c>
      <c r="X160" s="50"/>
      <c r="Y160" s="127">
        <f t="shared" ref="Y160" si="21">SUM(Y157:Y158,Y159)</f>
        <v>9</v>
      </c>
      <c r="Z160" s="46">
        <f>SUM(Z156:Z159)</f>
        <v>0</v>
      </c>
      <c r="AA160" s="50">
        <f>SUM(AA156:AA159)</f>
        <v>0</v>
      </c>
      <c r="AB160" s="50"/>
      <c r="AC160" s="51">
        <f>SUM(AC156:AC159)</f>
        <v>0</v>
      </c>
      <c r="AD160" s="89"/>
      <c r="AE160" s="49"/>
    </row>
    <row r="161" spans="1:31" ht="15.75" thickBot="1" x14ac:dyDescent="0.3">
      <c r="A161" s="216" t="s">
        <v>159</v>
      </c>
      <c r="B161" s="217"/>
      <c r="C161" s="217"/>
      <c r="D161" s="217"/>
      <c r="E161" s="217"/>
      <c r="F161" s="217"/>
      <c r="G161" s="217"/>
      <c r="H161" s="217"/>
      <c r="I161" s="217"/>
      <c r="J161" s="217"/>
      <c r="K161" s="217"/>
      <c r="L161" s="217"/>
      <c r="M161" s="217"/>
      <c r="N161" s="217"/>
      <c r="O161" s="217"/>
      <c r="P161" s="217"/>
      <c r="Q161" s="217"/>
      <c r="R161" s="217"/>
      <c r="S161" s="217"/>
      <c r="T161" s="217"/>
      <c r="U161" s="217"/>
      <c r="V161" s="217"/>
      <c r="W161" s="217"/>
      <c r="X161" s="217"/>
      <c r="Y161" s="217"/>
      <c r="Z161" s="217"/>
      <c r="AA161" s="217"/>
      <c r="AB161" s="217"/>
      <c r="AC161" s="217"/>
      <c r="AD161" s="217"/>
      <c r="AE161" s="218"/>
    </row>
    <row r="162" spans="1:31" x14ac:dyDescent="0.25">
      <c r="A162" s="66"/>
      <c r="B162" s="66" t="s">
        <v>333</v>
      </c>
      <c r="C162" s="34" t="s">
        <v>218</v>
      </c>
      <c r="D162" s="151" t="s">
        <v>334</v>
      </c>
      <c r="E162" s="80"/>
      <c r="F162" s="35">
        <v>0</v>
      </c>
      <c r="G162" s="36">
        <v>10</v>
      </c>
      <c r="H162" s="36" t="s">
        <v>27</v>
      </c>
      <c r="I162" s="37">
        <v>3</v>
      </c>
      <c r="J162" s="35"/>
      <c r="K162" s="36"/>
      <c r="L162" s="36"/>
      <c r="M162" s="37"/>
      <c r="N162" s="35"/>
      <c r="O162" s="36"/>
      <c r="P162" s="36"/>
      <c r="Q162" s="37"/>
      <c r="R162" s="35"/>
      <c r="S162" s="36"/>
      <c r="T162" s="36"/>
      <c r="U162" s="37"/>
      <c r="V162" s="35"/>
      <c r="W162" s="36"/>
      <c r="X162" s="36"/>
      <c r="Y162" s="37"/>
      <c r="Z162" s="35"/>
      <c r="AA162" s="36"/>
      <c r="AB162" s="36"/>
      <c r="AC162" s="37"/>
      <c r="AD162" s="82" t="s">
        <v>51</v>
      </c>
      <c r="AE162" s="71" t="s">
        <v>57</v>
      </c>
    </row>
    <row r="163" spans="1:31" x14ac:dyDescent="0.25">
      <c r="A163" s="58"/>
      <c r="B163" s="66" t="s">
        <v>335</v>
      </c>
      <c r="C163" s="83" t="s">
        <v>219</v>
      </c>
      <c r="D163" s="34" t="s">
        <v>336</v>
      </c>
      <c r="E163" s="34" t="s">
        <v>218</v>
      </c>
      <c r="F163" s="42"/>
      <c r="G163" s="43"/>
      <c r="H163" s="43"/>
      <c r="I163" s="44"/>
      <c r="J163" s="42">
        <v>0</v>
      </c>
      <c r="K163" s="43">
        <v>10</v>
      </c>
      <c r="L163" s="43" t="s">
        <v>27</v>
      </c>
      <c r="M163" s="44">
        <v>3</v>
      </c>
      <c r="N163" s="42"/>
      <c r="O163" s="43"/>
      <c r="P163" s="43"/>
      <c r="Q163" s="44"/>
      <c r="R163" s="42"/>
      <c r="S163" s="43"/>
      <c r="T163" s="43"/>
      <c r="U163" s="44"/>
      <c r="V163" s="42"/>
      <c r="W163" s="43"/>
      <c r="X163" s="43"/>
      <c r="Y163" s="44"/>
      <c r="Z163" s="42"/>
      <c r="AA163" s="43"/>
      <c r="AB163" s="43"/>
      <c r="AC163" s="44"/>
      <c r="AD163" s="82" t="s">
        <v>51</v>
      </c>
      <c r="AE163" s="85" t="s">
        <v>57</v>
      </c>
    </row>
    <row r="164" spans="1:31" x14ac:dyDescent="0.25">
      <c r="A164" s="66"/>
      <c r="B164" s="66" t="s">
        <v>337</v>
      </c>
      <c r="C164" s="34" t="s">
        <v>122</v>
      </c>
      <c r="D164" s="151" t="s">
        <v>338</v>
      </c>
      <c r="E164" s="80"/>
      <c r="F164" s="35">
        <v>0</v>
      </c>
      <c r="G164" s="36">
        <v>10</v>
      </c>
      <c r="H164" s="36" t="s">
        <v>27</v>
      </c>
      <c r="I164" s="37">
        <v>3</v>
      </c>
      <c r="J164" s="35"/>
      <c r="K164" s="36"/>
      <c r="L164" s="36"/>
      <c r="M164" s="37"/>
      <c r="N164" s="35"/>
      <c r="O164" s="36"/>
      <c r="P164" s="36"/>
      <c r="Q164" s="37"/>
      <c r="R164" s="35"/>
      <c r="S164" s="36"/>
      <c r="T164" s="36"/>
      <c r="U164" s="37"/>
      <c r="V164" s="35"/>
      <c r="W164" s="36"/>
      <c r="X164" s="36"/>
      <c r="Y164" s="37"/>
      <c r="Z164" s="35"/>
      <c r="AA164" s="36"/>
      <c r="AB164" s="36"/>
      <c r="AC164" s="37"/>
      <c r="AD164" s="82" t="s">
        <v>51</v>
      </c>
      <c r="AE164" s="71" t="s">
        <v>57</v>
      </c>
    </row>
    <row r="165" spans="1:31" ht="15.75" thickBot="1" x14ac:dyDescent="0.3">
      <c r="A165" s="58"/>
      <c r="B165" s="66" t="s">
        <v>339</v>
      </c>
      <c r="C165" s="83" t="s">
        <v>123</v>
      </c>
      <c r="D165" s="34" t="s">
        <v>340</v>
      </c>
      <c r="E165" s="34" t="s">
        <v>122</v>
      </c>
      <c r="F165" s="42"/>
      <c r="G165" s="43"/>
      <c r="H165" s="43"/>
      <c r="I165" s="44"/>
      <c r="J165" s="42">
        <v>0</v>
      </c>
      <c r="K165" s="43">
        <v>10</v>
      </c>
      <c r="L165" s="43" t="s">
        <v>27</v>
      </c>
      <c r="M165" s="44">
        <v>3</v>
      </c>
      <c r="N165" s="42"/>
      <c r="O165" s="43"/>
      <c r="P165" s="43"/>
      <c r="Q165" s="44"/>
      <c r="R165" s="42"/>
      <c r="S165" s="43"/>
      <c r="T165" s="43"/>
      <c r="U165" s="44"/>
      <c r="V165" s="42"/>
      <c r="W165" s="43"/>
      <c r="X165" s="43"/>
      <c r="Y165" s="44"/>
      <c r="Z165" s="42"/>
      <c r="AA165" s="43"/>
      <c r="AB165" s="43"/>
      <c r="AC165" s="44"/>
      <c r="AD165" s="82" t="s">
        <v>51</v>
      </c>
      <c r="AE165" s="85" t="s">
        <v>57</v>
      </c>
    </row>
    <row r="166" spans="1:31" ht="15.75" thickBot="1" x14ac:dyDescent="0.3">
      <c r="A166" s="46"/>
      <c r="B166" s="47"/>
      <c r="C166" s="48" t="s">
        <v>28</v>
      </c>
      <c r="D166" s="152"/>
      <c r="E166" s="47"/>
      <c r="F166" s="92">
        <f>SUM(F162:F165)</f>
        <v>0</v>
      </c>
      <c r="G166" s="79">
        <f>SUM(G162:G165)</f>
        <v>20</v>
      </c>
      <c r="H166" s="50"/>
      <c r="I166" s="95">
        <f>SUM(I162:I165)</f>
        <v>6</v>
      </c>
      <c r="J166" s="92">
        <f>SUM(J162:J165)</f>
        <v>0</v>
      </c>
      <c r="K166" s="50">
        <f>SUM(K162:K165)</f>
        <v>20</v>
      </c>
      <c r="L166" s="93"/>
      <c r="M166" s="51">
        <f>SUM(M162:M165)</f>
        <v>6</v>
      </c>
      <c r="N166" s="92">
        <f>SUM(N162:N165)</f>
        <v>0</v>
      </c>
      <c r="O166" s="79">
        <f>SUM(O162:O165)</f>
        <v>0</v>
      </c>
      <c r="P166" s="79"/>
      <c r="Q166" s="51">
        <f>SUM(Q162:Q165)</f>
        <v>0</v>
      </c>
      <c r="R166" s="92">
        <f>SUM(R162:R165)</f>
        <v>0</v>
      </c>
      <c r="S166" s="50">
        <f>SUM(S162:S165)</f>
        <v>0</v>
      </c>
      <c r="T166" s="93"/>
      <c r="U166" s="51">
        <f>SUM(U162:U165)</f>
        <v>0</v>
      </c>
      <c r="V166" s="92">
        <f>SUM(V162:V165)</f>
        <v>0</v>
      </c>
      <c r="W166" s="79">
        <f>SUM(W162:W165)</f>
        <v>0</v>
      </c>
      <c r="X166" s="79"/>
      <c r="Y166" s="51">
        <f>SUM(Y162:Y165)</f>
        <v>0</v>
      </c>
      <c r="Z166" s="76">
        <f>SUM(Z162:Z165)</f>
        <v>0</v>
      </c>
      <c r="AA166" s="77">
        <f>SUM(AA162:AA165)</f>
        <v>0</v>
      </c>
      <c r="AB166" s="77"/>
      <c r="AC166" s="78">
        <f>SUM(AC162:AC165)</f>
        <v>0</v>
      </c>
      <c r="AD166" s="89"/>
      <c r="AE166" s="49"/>
    </row>
    <row r="167" spans="1:31" ht="15.75" thickBot="1" x14ac:dyDescent="0.3">
      <c r="A167" s="216" t="s">
        <v>160</v>
      </c>
      <c r="B167" s="217"/>
      <c r="C167" s="217"/>
      <c r="D167" s="217"/>
      <c r="E167" s="217"/>
      <c r="F167" s="217"/>
      <c r="G167" s="217"/>
      <c r="H167" s="217"/>
      <c r="I167" s="217"/>
      <c r="J167" s="217"/>
      <c r="K167" s="217"/>
      <c r="L167" s="217"/>
      <c r="M167" s="217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  <c r="AA167" s="217"/>
      <c r="AB167" s="217"/>
      <c r="AC167" s="217"/>
      <c r="AD167" s="217"/>
      <c r="AE167" s="218"/>
    </row>
    <row r="168" spans="1:31" x14ac:dyDescent="0.25">
      <c r="A168" s="66"/>
      <c r="B168" s="66" t="s">
        <v>341</v>
      </c>
      <c r="C168" s="34" t="s">
        <v>124</v>
      </c>
      <c r="D168" s="34" t="s">
        <v>342</v>
      </c>
      <c r="E168" s="83" t="s">
        <v>149</v>
      </c>
      <c r="F168" s="35"/>
      <c r="G168" s="36"/>
      <c r="H168" s="36"/>
      <c r="I168" s="37"/>
      <c r="J168" s="35"/>
      <c r="K168" s="36"/>
      <c r="L168" s="36"/>
      <c r="M168" s="37"/>
      <c r="N168" s="35">
        <v>0</v>
      </c>
      <c r="O168" s="36">
        <v>10</v>
      </c>
      <c r="P168" s="36" t="s">
        <v>27</v>
      </c>
      <c r="Q168" s="37">
        <v>3</v>
      </c>
      <c r="R168" s="35"/>
      <c r="S168" s="36"/>
      <c r="T168" s="36"/>
      <c r="U168" s="37"/>
      <c r="V168" s="35"/>
      <c r="W168" s="36"/>
      <c r="X168" s="36"/>
      <c r="Y168" s="37"/>
      <c r="Z168" s="35"/>
      <c r="AA168" s="36"/>
      <c r="AB168" s="36"/>
      <c r="AC168" s="37"/>
      <c r="AD168" s="82" t="s">
        <v>51</v>
      </c>
      <c r="AE168" s="71" t="s">
        <v>127</v>
      </c>
    </row>
    <row r="169" spans="1:31" x14ac:dyDescent="0.25">
      <c r="A169" s="58"/>
      <c r="B169" s="66" t="s">
        <v>343</v>
      </c>
      <c r="C169" s="83" t="s">
        <v>125</v>
      </c>
      <c r="D169" s="34" t="s">
        <v>344</v>
      </c>
      <c r="E169" s="34" t="s">
        <v>124</v>
      </c>
      <c r="F169" s="42"/>
      <c r="G169" s="43"/>
      <c r="H169" s="43"/>
      <c r="I169" s="44"/>
      <c r="J169" s="42"/>
      <c r="K169" s="43"/>
      <c r="L169" s="43"/>
      <c r="M169" s="44"/>
      <c r="N169" s="42"/>
      <c r="O169" s="43"/>
      <c r="P169" s="43"/>
      <c r="Q169" s="44"/>
      <c r="R169" s="42">
        <v>0</v>
      </c>
      <c r="S169" s="43">
        <v>10</v>
      </c>
      <c r="T169" s="43" t="s">
        <v>27</v>
      </c>
      <c r="U169" s="44">
        <v>3</v>
      </c>
      <c r="V169" s="42"/>
      <c r="W169" s="43"/>
      <c r="X169" s="43"/>
      <c r="Y169" s="44"/>
      <c r="Z169" s="42"/>
      <c r="AA169" s="43"/>
      <c r="AB169" s="43"/>
      <c r="AC169" s="44"/>
      <c r="AD169" s="82" t="s">
        <v>51</v>
      </c>
      <c r="AE169" s="71" t="s">
        <v>127</v>
      </c>
    </row>
    <row r="170" spans="1:31" ht="15.75" thickBot="1" x14ac:dyDescent="0.3">
      <c r="A170" s="66"/>
      <c r="B170" s="66" t="s">
        <v>345</v>
      </c>
      <c r="C170" s="34" t="s">
        <v>126</v>
      </c>
      <c r="D170" s="34" t="s">
        <v>346</v>
      </c>
      <c r="E170" s="83" t="s">
        <v>125</v>
      </c>
      <c r="F170" s="35"/>
      <c r="G170" s="36"/>
      <c r="H170" s="36"/>
      <c r="I170" s="37"/>
      <c r="J170" s="35"/>
      <c r="K170" s="36"/>
      <c r="L170" s="36"/>
      <c r="M170" s="37"/>
      <c r="N170" s="35"/>
      <c r="O170" s="36"/>
      <c r="P170" s="36"/>
      <c r="Q170" s="37"/>
      <c r="R170" s="35"/>
      <c r="S170" s="36"/>
      <c r="T170" s="36"/>
      <c r="U170" s="37"/>
      <c r="V170" s="35">
        <v>0</v>
      </c>
      <c r="W170" s="36">
        <v>10</v>
      </c>
      <c r="X170" s="36" t="s">
        <v>27</v>
      </c>
      <c r="Y170" s="37">
        <v>3</v>
      </c>
      <c r="Z170" s="35"/>
      <c r="AA170" s="36"/>
      <c r="AB170" s="36"/>
      <c r="AC170" s="37"/>
      <c r="AD170" s="82" t="s">
        <v>51</v>
      </c>
      <c r="AE170" s="71" t="s">
        <v>127</v>
      </c>
    </row>
    <row r="171" spans="1:31" ht="15.75" thickBot="1" x14ac:dyDescent="0.3">
      <c r="A171" s="46"/>
      <c r="B171" s="47"/>
      <c r="C171" s="48" t="s">
        <v>28</v>
      </c>
      <c r="D171" s="152"/>
      <c r="E171" s="47"/>
      <c r="F171" s="92">
        <f>SUM(F168:F170)</f>
        <v>0</v>
      </c>
      <c r="G171" s="79">
        <f>SUM(G168:G170)</f>
        <v>0</v>
      </c>
      <c r="H171" s="50"/>
      <c r="I171" s="95">
        <f>SUM(I168:I170)</f>
        <v>0</v>
      </c>
      <c r="J171" s="92">
        <f>SUM(J168:J170)</f>
        <v>0</v>
      </c>
      <c r="K171" s="50">
        <f>SUM(K168:K170)</f>
        <v>0</v>
      </c>
      <c r="L171" s="93"/>
      <c r="M171" s="51">
        <f>SUM(M168:M170)</f>
        <v>0</v>
      </c>
      <c r="N171" s="92">
        <f>SUM(N168:N170)</f>
        <v>0</v>
      </c>
      <c r="O171" s="79">
        <f>SUM(O168:O170)</f>
        <v>10</v>
      </c>
      <c r="P171" s="79"/>
      <c r="Q171" s="51">
        <f>SUM(Q168:Q170)</f>
        <v>3</v>
      </c>
      <c r="R171" s="92">
        <f>SUM(R168:R170)</f>
        <v>0</v>
      </c>
      <c r="S171" s="50">
        <f>SUM(S168:S170)</f>
        <v>10</v>
      </c>
      <c r="T171" s="93"/>
      <c r="U171" s="51">
        <f>SUM(U168:U170)</f>
        <v>3</v>
      </c>
      <c r="V171" s="92">
        <f>SUM(V168:V170)</f>
        <v>0</v>
      </c>
      <c r="W171" s="79">
        <f>SUM(W168:W170)</f>
        <v>10</v>
      </c>
      <c r="X171" s="79"/>
      <c r="Y171" s="51">
        <f>SUM(Y168:Y170)</f>
        <v>3</v>
      </c>
      <c r="Z171" s="76">
        <f>SUM(Z168:Z170)</f>
        <v>0</v>
      </c>
      <c r="AA171" s="77">
        <f>SUM(AA168:AA170)</f>
        <v>0</v>
      </c>
      <c r="AB171" s="77"/>
      <c r="AC171" s="78">
        <f>SUM(AC168:AC170)</f>
        <v>0</v>
      </c>
      <c r="AD171" s="89"/>
      <c r="AE171" s="49"/>
    </row>
    <row r="172" spans="1:31" ht="15.75" thickBot="1" x14ac:dyDescent="0.3">
      <c r="A172" s="46"/>
      <c r="B172" s="47"/>
      <c r="C172" s="48" t="s">
        <v>205</v>
      </c>
      <c r="D172" s="152"/>
      <c r="E172" s="47"/>
      <c r="F172" s="47">
        <f>SUM(F179,F166,F171)</f>
        <v>0</v>
      </c>
      <c r="G172" s="79">
        <f>SUM(G179,G166,G171)</f>
        <v>20</v>
      </c>
      <c r="H172" s="79"/>
      <c r="I172" s="51">
        <f>SUM(I179,I166,I171)</f>
        <v>6</v>
      </c>
      <c r="J172" s="47">
        <f>SUM(J179,J166,J171)</f>
        <v>0</v>
      </c>
      <c r="K172" s="79">
        <f>SUM(K179,K166,K171)</f>
        <v>20</v>
      </c>
      <c r="L172" s="79"/>
      <c r="M172" s="51">
        <f>SUM(M179,M166,M171)</f>
        <v>6</v>
      </c>
      <c r="N172" s="47">
        <f>SUM(N179,N166,N171)</f>
        <v>0</v>
      </c>
      <c r="O172" s="79">
        <f>SUM(O179,O166,O171)</f>
        <v>10</v>
      </c>
      <c r="P172" s="79"/>
      <c r="Q172" s="51">
        <f>SUM(Q179,Q166,Q171)</f>
        <v>3</v>
      </c>
      <c r="R172" s="47">
        <f>SUM(R179,R166,R171)</f>
        <v>10</v>
      </c>
      <c r="S172" s="79">
        <f>SUM(S179,S166,S171)</f>
        <v>10</v>
      </c>
      <c r="T172" s="79"/>
      <c r="U172" s="51">
        <f>SUM(U179,U166,U171)</f>
        <v>6</v>
      </c>
      <c r="V172" s="47">
        <f>SUM(V179,V166,V171)</f>
        <v>15</v>
      </c>
      <c r="W172" s="79">
        <f>SUM(W179,W166,W171)</f>
        <v>25</v>
      </c>
      <c r="X172" s="79"/>
      <c r="Y172" s="51">
        <f>SUM(Y179,Y166,Y171)</f>
        <v>12</v>
      </c>
      <c r="Z172" s="47">
        <f>SUM(Z179,Z166,Z171)</f>
        <v>0</v>
      </c>
      <c r="AA172" s="79">
        <f>SUM(AA179,AA166,AA171)</f>
        <v>0</v>
      </c>
      <c r="AB172" s="79"/>
      <c r="AC172" s="51">
        <f>SUM(AC179,AC166,AC171)</f>
        <v>0</v>
      </c>
      <c r="AD172" s="89"/>
      <c r="AE172" s="49"/>
    </row>
    <row r="173" spans="1:31" ht="16.5" thickBot="1" x14ac:dyDescent="0.3">
      <c r="A173" s="219" t="s">
        <v>209</v>
      </c>
      <c r="B173" s="220"/>
      <c r="C173" s="220"/>
      <c r="D173" s="220"/>
      <c r="E173" s="220"/>
      <c r="F173" s="220"/>
      <c r="G173" s="220"/>
      <c r="H173" s="220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1"/>
    </row>
    <row r="174" spans="1:31" ht="15.75" thickBot="1" x14ac:dyDescent="0.3">
      <c r="A174" s="216" t="s">
        <v>214</v>
      </c>
      <c r="B174" s="217"/>
      <c r="C174" s="217"/>
      <c r="D174" s="217"/>
      <c r="E174" s="217"/>
      <c r="F174" s="217"/>
      <c r="G174" s="217"/>
      <c r="H174" s="217"/>
      <c r="I174" s="217"/>
      <c r="J174" s="217"/>
      <c r="K174" s="217"/>
      <c r="L174" s="217"/>
      <c r="M174" s="217"/>
      <c r="N174" s="217"/>
      <c r="O174" s="217"/>
      <c r="P174" s="217"/>
      <c r="Q174" s="217"/>
      <c r="R174" s="217"/>
      <c r="S174" s="217"/>
      <c r="T174" s="217"/>
      <c r="U174" s="217"/>
      <c r="V174" s="217"/>
      <c r="W174" s="217"/>
      <c r="X174" s="217"/>
      <c r="Y174" s="217"/>
      <c r="Z174" s="217"/>
      <c r="AA174" s="217"/>
      <c r="AB174" s="217"/>
      <c r="AC174" s="217"/>
      <c r="AD174" s="217"/>
      <c r="AE174" s="218"/>
    </row>
    <row r="175" spans="1:31" x14ac:dyDescent="0.25">
      <c r="A175" s="66"/>
      <c r="B175" s="156" t="s">
        <v>290</v>
      </c>
      <c r="C175" s="134" t="s">
        <v>196</v>
      </c>
      <c r="D175" t="s">
        <v>291</v>
      </c>
      <c r="E175" s="80"/>
      <c r="F175" s="53"/>
      <c r="G175" s="54"/>
      <c r="H175" s="54"/>
      <c r="I175" s="55"/>
      <c r="J175" s="53"/>
      <c r="K175" s="54"/>
      <c r="L175" s="54"/>
      <c r="M175" s="55"/>
      <c r="N175" s="53"/>
      <c r="O175" s="54"/>
      <c r="P175" s="54"/>
      <c r="Q175" s="55"/>
      <c r="R175" s="53">
        <v>10</v>
      </c>
      <c r="S175" s="54">
        <v>0</v>
      </c>
      <c r="T175" s="54" t="s">
        <v>23</v>
      </c>
      <c r="U175" s="55">
        <v>3</v>
      </c>
      <c r="V175" s="81"/>
      <c r="W175" s="36"/>
      <c r="X175" s="36"/>
      <c r="Y175" s="37"/>
      <c r="Z175" s="35"/>
      <c r="AA175" s="36"/>
      <c r="AB175" s="36"/>
      <c r="AC175" s="37"/>
      <c r="AD175" s="71" t="s">
        <v>55</v>
      </c>
      <c r="AE175" s="135" t="s">
        <v>56</v>
      </c>
    </row>
    <row r="176" spans="1:31" x14ac:dyDescent="0.25">
      <c r="A176" s="58"/>
      <c r="B176" s="157" t="s">
        <v>292</v>
      </c>
      <c r="C176" s="134" t="s">
        <v>197</v>
      </c>
      <c r="D176" t="s">
        <v>293</v>
      </c>
      <c r="E176" s="136" t="s">
        <v>196</v>
      </c>
      <c r="F176" s="42"/>
      <c r="G176" s="43"/>
      <c r="H176" s="43"/>
      <c r="I176" s="44"/>
      <c r="J176" s="42"/>
      <c r="K176" s="43"/>
      <c r="L176" s="43"/>
      <c r="M176" s="44"/>
      <c r="N176" s="42"/>
      <c r="O176" s="43"/>
      <c r="P176" s="43"/>
      <c r="Q176" s="44"/>
      <c r="R176" s="42"/>
      <c r="S176" s="43"/>
      <c r="T176" s="43"/>
      <c r="U176" s="44"/>
      <c r="V176" s="84">
        <v>5</v>
      </c>
      <c r="W176" s="43">
        <v>5</v>
      </c>
      <c r="X176" s="43" t="s">
        <v>27</v>
      </c>
      <c r="Y176" s="44">
        <v>3</v>
      </c>
      <c r="Z176" s="42"/>
      <c r="AA176" s="43"/>
      <c r="AB176" s="43"/>
      <c r="AC176" s="44"/>
      <c r="AD176" s="82" t="s">
        <v>55</v>
      </c>
      <c r="AE176" s="137" t="s">
        <v>201</v>
      </c>
    </row>
    <row r="177" spans="1:31" x14ac:dyDescent="0.25">
      <c r="A177" s="91"/>
      <c r="B177" s="157" t="s">
        <v>294</v>
      </c>
      <c r="C177" s="134" t="s">
        <v>198</v>
      </c>
      <c r="D177" t="s">
        <v>295</v>
      </c>
      <c r="E177" s="136" t="s">
        <v>196</v>
      </c>
      <c r="F177" s="42"/>
      <c r="G177" s="43"/>
      <c r="H177" s="43"/>
      <c r="I177" s="44"/>
      <c r="J177" s="42"/>
      <c r="K177" s="43"/>
      <c r="L177" s="43"/>
      <c r="M177" s="44"/>
      <c r="N177" s="42"/>
      <c r="O177" s="43"/>
      <c r="P177" s="43"/>
      <c r="Q177" s="44"/>
      <c r="R177" s="42"/>
      <c r="S177" s="43"/>
      <c r="T177" s="43"/>
      <c r="U177" s="44"/>
      <c r="V177" s="125">
        <v>5</v>
      </c>
      <c r="W177" s="62">
        <v>5</v>
      </c>
      <c r="X177" s="62" t="s">
        <v>27</v>
      </c>
      <c r="Y177" s="63">
        <v>3</v>
      </c>
      <c r="Z177" s="61"/>
      <c r="AA177" s="62"/>
      <c r="AB177" s="62"/>
      <c r="AC177" s="63"/>
      <c r="AD177" s="82" t="s">
        <v>55</v>
      </c>
      <c r="AE177" s="137" t="s">
        <v>202</v>
      </c>
    </row>
    <row r="178" spans="1:31" ht="15.75" thickBot="1" x14ac:dyDescent="0.3">
      <c r="A178" s="91"/>
      <c r="B178" s="158" t="s">
        <v>296</v>
      </c>
      <c r="C178" s="138" t="s">
        <v>204</v>
      </c>
      <c r="D178" s="139" t="s">
        <v>297</v>
      </c>
      <c r="E178" s="139"/>
      <c r="F178" s="140"/>
      <c r="G178" s="141"/>
      <c r="H178" s="141"/>
      <c r="I178" s="142"/>
      <c r="J178" s="140"/>
      <c r="K178" s="141"/>
      <c r="L178" s="141"/>
      <c r="M178" s="142"/>
      <c r="N178" s="140"/>
      <c r="O178" s="141"/>
      <c r="P178" s="141"/>
      <c r="Q178" s="142"/>
      <c r="R178" s="140"/>
      <c r="S178" s="141"/>
      <c r="T178" s="141"/>
      <c r="U178" s="142"/>
      <c r="V178" s="125">
        <v>5</v>
      </c>
      <c r="W178" s="62">
        <v>5</v>
      </c>
      <c r="X178" s="62" t="s">
        <v>27</v>
      </c>
      <c r="Y178" s="63">
        <v>3</v>
      </c>
      <c r="Z178" s="61"/>
      <c r="AA178" s="62"/>
      <c r="AB178" s="62"/>
      <c r="AC178" s="63"/>
      <c r="AD178" s="143" t="s">
        <v>50</v>
      </c>
      <c r="AE178" s="144" t="s">
        <v>117</v>
      </c>
    </row>
    <row r="179" spans="1:31" ht="15.75" thickBot="1" x14ac:dyDescent="0.3">
      <c r="A179" s="46"/>
      <c r="B179" s="47"/>
      <c r="C179" s="48" t="s">
        <v>28</v>
      </c>
      <c r="D179" s="152"/>
      <c r="E179" s="47"/>
      <c r="F179" s="47">
        <f>SUM(F175:F177)</f>
        <v>0</v>
      </c>
      <c r="G179" s="79">
        <f>SUM(G175:G177)</f>
        <v>0</v>
      </c>
      <c r="H179" s="50"/>
      <c r="I179" s="126">
        <f>SUM(I175:I177)</f>
        <v>0</v>
      </c>
      <c r="J179" s="47">
        <f>SUM(J175:J177)</f>
        <v>0</v>
      </c>
      <c r="K179" s="50">
        <f>SUM(K175:K177)</f>
        <v>0</v>
      </c>
      <c r="L179" s="127"/>
      <c r="M179" s="51">
        <f>SUM(M175:M177)</f>
        <v>0</v>
      </c>
      <c r="N179" s="47">
        <f>SUM(N175:N177)</f>
        <v>0</v>
      </c>
      <c r="O179" s="79">
        <f>SUM(O175:O177)</f>
        <v>0</v>
      </c>
      <c r="P179" s="79"/>
      <c r="Q179" s="51">
        <f>SUM(Q175:Q177)</f>
        <v>0</v>
      </c>
      <c r="R179" s="47">
        <f>SUM(R175:R178)</f>
        <v>10</v>
      </c>
      <c r="S179" s="50">
        <f>SUM(S175:S177)</f>
        <v>0</v>
      </c>
      <c r="T179" s="127"/>
      <c r="U179" s="51">
        <f>SUM(U175:U177)</f>
        <v>3</v>
      </c>
      <c r="V179" s="46">
        <f>SUM(V176:V177,V178)</f>
        <v>15</v>
      </c>
      <c r="W179" s="50">
        <f t="shared" ref="W179" si="22">SUM(W176:W177,W178)</f>
        <v>15</v>
      </c>
      <c r="X179" s="50"/>
      <c r="Y179" s="127">
        <f t="shared" ref="Y179" si="23">SUM(Y176:Y177,Y178)</f>
        <v>9</v>
      </c>
      <c r="Z179" s="46">
        <f>SUM(Z175:Z178)</f>
        <v>0</v>
      </c>
      <c r="AA179" s="50">
        <f>SUM(AA175:AA178)</f>
        <v>0</v>
      </c>
      <c r="AB179" s="50"/>
      <c r="AC179" s="51">
        <f>SUM(AC175:AC178)</f>
        <v>0</v>
      </c>
      <c r="AD179" s="89"/>
      <c r="AE179" s="49"/>
    </row>
    <row r="180" spans="1:31" ht="15.75" thickBot="1" x14ac:dyDescent="0.3">
      <c r="A180" s="216" t="s">
        <v>215</v>
      </c>
      <c r="B180" s="217"/>
      <c r="C180" s="217"/>
      <c r="D180" s="217"/>
      <c r="E180" s="217"/>
      <c r="F180" s="217"/>
      <c r="G180" s="217"/>
      <c r="H180" s="217"/>
      <c r="I180" s="217"/>
      <c r="J180" s="217"/>
      <c r="K180" s="217"/>
      <c r="L180" s="217"/>
      <c r="M180" s="217"/>
      <c r="N180" s="217"/>
      <c r="O180" s="217"/>
      <c r="P180" s="217"/>
      <c r="Q180" s="217"/>
      <c r="R180" s="217"/>
      <c r="S180" s="217"/>
      <c r="T180" s="217"/>
      <c r="U180" s="217"/>
      <c r="V180" s="217"/>
      <c r="W180" s="217"/>
      <c r="X180" s="217"/>
      <c r="Y180" s="217"/>
      <c r="Z180" s="217"/>
      <c r="AA180" s="217"/>
      <c r="AB180" s="217"/>
      <c r="AC180" s="217"/>
      <c r="AD180" s="217"/>
      <c r="AE180" s="218"/>
    </row>
    <row r="181" spans="1:31" x14ac:dyDescent="0.25">
      <c r="A181" s="66"/>
      <c r="B181" s="66" t="s">
        <v>302</v>
      </c>
      <c r="C181" s="34" t="s">
        <v>147</v>
      </c>
      <c r="D181" s="151" t="s">
        <v>303</v>
      </c>
      <c r="E181" s="80"/>
      <c r="F181" s="35"/>
      <c r="G181" s="36"/>
      <c r="H181" s="36"/>
      <c r="I181" s="37"/>
      <c r="J181" s="35"/>
      <c r="K181" s="36"/>
      <c r="L181" s="36"/>
      <c r="M181" s="37"/>
      <c r="N181" s="35"/>
      <c r="O181" s="36"/>
      <c r="P181" s="36"/>
      <c r="Q181" s="37"/>
      <c r="R181" s="35"/>
      <c r="S181" s="36"/>
      <c r="T181" s="36"/>
      <c r="U181" s="37"/>
      <c r="V181" s="35">
        <v>5</v>
      </c>
      <c r="W181" s="36">
        <v>5</v>
      </c>
      <c r="X181" s="36" t="s">
        <v>23</v>
      </c>
      <c r="Y181" s="37">
        <v>3</v>
      </c>
      <c r="Z181" s="35"/>
      <c r="AA181" s="36"/>
      <c r="AB181" s="36"/>
      <c r="AC181" s="37"/>
      <c r="AD181" s="82" t="s">
        <v>50</v>
      </c>
      <c r="AE181" s="71" t="s">
        <v>35</v>
      </c>
    </row>
    <row r="182" spans="1:31" x14ac:dyDescent="0.25">
      <c r="A182" s="58"/>
      <c r="B182" s="66" t="s">
        <v>304</v>
      </c>
      <c r="C182" s="83" t="s">
        <v>194</v>
      </c>
      <c r="D182" s="83" t="s">
        <v>305</v>
      </c>
      <c r="E182" s="75"/>
      <c r="F182" s="42"/>
      <c r="G182" s="43"/>
      <c r="H182" s="43"/>
      <c r="I182" s="44"/>
      <c r="J182" s="42"/>
      <c r="K182" s="43"/>
      <c r="L182" s="43"/>
      <c r="M182" s="44"/>
      <c r="N182" s="42"/>
      <c r="O182" s="43"/>
      <c r="P182" s="43"/>
      <c r="Q182" s="44"/>
      <c r="R182" s="42"/>
      <c r="S182" s="43"/>
      <c r="T182" s="43"/>
      <c r="U182" s="44"/>
      <c r="V182" s="35">
        <v>5</v>
      </c>
      <c r="W182" s="36">
        <v>5</v>
      </c>
      <c r="X182" s="36" t="s">
        <v>23</v>
      </c>
      <c r="Y182" s="37">
        <v>3</v>
      </c>
      <c r="Z182" s="42"/>
      <c r="AA182" s="43"/>
      <c r="AB182" s="43"/>
      <c r="AC182" s="44"/>
      <c r="AD182" s="82" t="s">
        <v>50</v>
      </c>
      <c r="AE182" s="71" t="s">
        <v>35</v>
      </c>
    </row>
    <row r="183" spans="1:31" ht="15.75" thickBot="1" x14ac:dyDescent="0.3">
      <c r="A183" s="91"/>
      <c r="B183" s="59" t="s">
        <v>306</v>
      </c>
      <c r="C183" s="83" t="s">
        <v>148</v>
      </c>
      <c r="D183" s="83" t="s">
        <v>307</v>
      </c>
      <c r="E183" s="75"/>
      <c r="F183" s="61"/>
      <c r="G183" s="62"/>
      <c r="H183" s="62"/>
      <c r="I183" s="63"/>
      <c r="J183" s="61"/>
      <c r="K183" s="62"/>
      <c r="L183" s="62"/>
      <c r="M183" s="63"/>
      <c r="N183" s="61"/>
      <c r="O183" s="62"/>
      <c r="P183" s="62"/>
      <c r="Q183" s="63"/>
      <c r="R183" s="61"/>
      <c r="S183" s="62"/>
      <c r="T183" s="62"/>
      <c r="U183" s="63"/>
      <c r="V183" s="61">
        <v>0</v>
      </c>
      <c r="W183" s="62">
        <v>10</v>
      </c>
      <c r="X183" s="62" t="s">
        <v>27</v>
      </c>
      <c r="Y183" s="63">
        <v>3</v>
      </c>
      <c r="Z183" s="61"/>
      <c r="AA183" s="62"/>
      <c r="AB183" s="62"/>
      <c r="AC183" s="63"/>
      <c r="AD183" s="82" t="s">
        <v>50</v>
      </c>
      <c r="AE183" s="71" t="s">
        <v>35</v>
      </c>
    </row>
    <row r="184" spans="1:31" ht="15.75" thickBot="1" x14ac:dyDescent="0.3">
      <c r="A184" s="46"/>
      <c r="B184" s="47"/>
      <c r="C184" s="48" t="s">
        <v>28</v>
      </c>
      <c r="D184" s="152"/>
      <c r="E184" s="47"/>
      <c r="F184" s="47">
        <v>0</v>
      </c>
      <c r="G184" s="79">
        <v>0</v>
      </c>
      <c r="H184" s="50"/>
      <c r="I184" s="126">
        <v>0</v>
      </c>
      <c r="J184" s="47">
        <v>0</v>
      </c>
      <c r="K184" s="50">
        <v>0</v>
      </c>
      <c r="L184" s="127"/>
      <c r="M184" s="51">
        <v>0</v>
      </c>
      <c r="N184" s="47">
        <v>0</v>
      </c>
      <c r="O184" s="79">
        <v>0</v>
      </c>
      <c r="P184" s="79"/>
      <c r="Q184" s="51">
        <v>0</v>
      </c>
      <c r="R184" s="47">
        <v>0</v>
      </c>
      <c r="S184" s="50">
        <v>0</v>
      </c>
      <c r="T184" s="127"/>
      <c r="U184" s="51">
        <v>0</v>
      </c>
      <c r="V184" s="47">
        <f>SUM(V181:V183)</f>
        <v>10</v>
      </c>
      <c r="W184" s="79">
        <f>SUM(W181:W183)</f>
        <v>20</v>
      </c>
      <c r="X184" s="79"/>
      <c r="Y184" s="51">
        <f>SUM(Y181:Y183)</f>
        <v>9</v>
      </c>
      <c r="Z184" s="46"/>
      <c r="AA184" s="50"/>
      <c r="AB184" s="50"/>
      <c r="AC184" s="51"/>
      <c r="AD184" s="89"/>
      <c r="AE184" s="49"/>
    </row>
    <row r="185" spans="1:31" ht="15.75" thickBot="1" x14ac:dyDescent="0.3">
      <c r="A185" s="216" t="s">
        <v>157</v>
      </c>
      <c r="B185" s="217"/>
      <c r="C185" s="217"/>
      <c r="D185" s="217"/>
      <c r="E185" s="217"/>
      <c r="F185" s="217"/>
      <c r="G185" s="217"/>
      <c r="H185" s="217"/>
      <c r="I185" s="217"/>
      <c r="J185" s="217"/>
      <c r="K185" s="217"/>
      <c r="L185" s="217"/>
      <c r="M185" s="217"/>
      <c r="N185" s="217"/>
      <c r="O185" s="217"/>
      <c r="P185" s="217"/>
      <c r="Q185" s="217"/>
      <c r="R185" s="217"/>
      <c r="S185" s="217"/>
      <c r="T185" s="217"/>
      <c r="U185" s="217"/>
      <c r="V185" s="217"/>
      <c r="W185" s="217"/>
      <c r="X185" s="217"/>
      <c r="Y185" s="217"/>
      <c r="Z185" s="217"/>
      <c r="AA185" s="217"/>
      <c r="AB185" s="217"/>
      <c r="AC185" s="217"/>
      <c r="AD185" s="217"/>
      <c r="AE185" s="218"/>
    </row>
    <row r="186" spans="1:31" x14ac:dyDescent="0.25">
      <c r="A186" s="58"/>
      <c r="B186" s="66" t="s">
        <v>315</v>
      </c>
      <c r="C186" s="83" t="s">
        <v>114</v>
      </c>
      <c r="D186" s="83" t="s">
        <v>316</v>
      </c>
      <c r="E186" s="75"/>
      <c r="F186" s="42"/>
      <c r="G186" s="43"/>
      <c r="H186" s="43"/>
      <c r="I186" s="44"/>
      <c r="J186" s="42"/>
      <c r="K186" s="43"/>
      <c r="L186" s="43"/>
      <c r="M186" s="44"/>
      <c r="N186" s="42"/>
      <c r="O186" s="43"/>
      <c r="P186" s="43"/>
      <c r="Q186" s="44"/>
      <c r="R186" s="42">
        <v>5</v>
      </c>
      <c r="S186" s="43">
        <v>5</v>
      </c>
      <c r="T186" s="43" t="s">
        <v>27</v>
      </c>
      <c r="U186" s="44">
        <v>4</v>
      </c>
      <c r="V186" s="42"/>
      <c r="W186" s="43"/>
      <c r="X186" s="43"/>
      <c r="Y186" s="44"/>
      <c r="Z186" s="42"/>
      <c r="AA186" s="43"/>
      <c r="AB186" s="43"/>
      <c r="AC186" s="44"/>
      <c r="AD186" s="82" t="s">
        <v>42</v>
      </c>
      <c r="AE186" s="85" t="s">
        <v>102</v>
      </c>
    </row>
    <row r="187" spans="1:31" x14ac:dyDescent="0.25">
      <c r="A187" s="66"/>
      <c r="B187" s="66" t="s">
        <v>317</v>
      </c>
      <c r="C187" s="34" t="s">
        <v>113</v>
      </c>
      <c r="D187" s="151" t="s">
        <v>318</v>
      </c>
      <c r="E187" s="80"/>
      <c r="F187" s="35"/>
      <c r="G187" s="36"/>
      <c r="H187" s="36"/>
      <c r="I187" s="37"/>
      <c r="J187" s="35"/>
      <c r="K187" s="36"/>
      <c r="L187" s="36"/>
      <c r="M187" s="37"/>
      <c r="N187" s="35"/>
      <c r="O187" s="36"/>
      <c r="P187" s="36"/>
      <c r="Q187" s="37"/>
      <c r="R187" s="35"/>
      <c r="S187" s="36"/>
      <c r="T187" s="36"/>
      <c r="U187" s="37"/>
      <c r="V187" s="35">
        <v>5</v>
      </c>
      <c r="W187" s="36">
        <v>10</v>
      </c>
      <c r="X187" s="36" t="s">
        <v>23</v>
      </c>
      <c r="Y187" s="37">
        <v>4</v>
      </c>
      <c r="Z187" s="35"/>
      <c r="AA187" s="36"/>
      <c r="AB187" s="36"/>
      <c r="AC187" s="37"/>
      <c r="AD187" s="71" t="s">
        <v>24</v>
      </c>
      <c r="AE187" s="71" t="s">
        <v>26</v>
      </c>
    </row>
    <row r="188" spans="1:31" ht="15.75" thickBot="1" x14ac:dyDescent="0.3">
      <c r="A188" s="91"/>
      <c r="B188" s="59" t="s">
        <v>319</v>
      </c>
      <c r="C188" s="83" t="s">
        <v>115</v>
      </c>
      <c r="D188" s="83" t="s">
        <v>320</v>
      </c>
      <c r="E188" s="75"/>
      <c r="F188" s="61"/>
      <c r="G188" s="62"/>
      <c r="H188" s="62"/>
      <c r="I188" s="63"/>
      <c r="J188" s="61"/>
      <c r="K188" s="62"/>
      <c r="L188" s="62"/>
      <c r="M188" s="63"/>
      <c r="N188" s="61"/>
      <c r="O188" s="62"/>
      <c r="P188" s="62"/>
      <c r="Q188" s="63"/>
      <c r="R188" s="61"/>
      <c r="S188" s="62"/>
      <c r="T188" s="62"/>
      <c r="U188" s="63"/>
      <c r="V188" s="61">
        <v>5</v>
      </c>
      <c r="W188" s="62">
        <v>10</v>
      </c>
      <c r="X188" s="62" t="s">
        <v>27</v>
      </c>
      <c r="Y188" s="63">
        <v>4</v>
      </c>
      <c r="Z188" s="61"/>
      <c r="AA188" s="62"/>
      <c r="AB188" s="62"/>
      <c r="AC188" s="63"/>
      <c r="AD188" s="82" t="s">
        <v>42</v>
      </c>
      <c r="AE188" s="64" t="s">
        <v>102</v>
      </c>
    </row>
    <row r="189" spans="1:31" ht="15.75" thickBot="1" x14ac:dyDescent="0.3">
      <c r="A189" s="46"/>
      <c r="B189" s="47"/>
      <c r="C189" s="48" t="s">
        <v>28</v>
      </c>
      <c r="D189" s="152"/>
      <c r="E189" s="47"/>
      <c r="F189" s="92">
        <f>SUM(F187:F188)</f>
        <v>0</v>
      </c>
      <c r="G189" s="79">
        <f>SUM(G187:G188)</f>
        <v>0</v>
      </c>
      <c r="H189" s="50"/>
      <c r="I189" s="95">
        <f>SUM(I187:I188)</f>
        <v>0</v>
      </c>
      <c r="J189" s="92">
        <f>SUM(J187:J188)</f>
        <v>0</v>
      </c>
      <c r="K189" s="50">
        <f>SUM(K187:K188)</f>
        <v>0</v>
      </c>
      <c r="L189" s="93"/>
      <c r="M189" s="51">
        <f>SUM(M187:M188)</f>
        <v>0</v>
      </c>
      <c r="N189" s="92">
        <f>SUM(N187:N188)</f>
        <v>0</v>
      </c>
      <c r="O189" s="79">
        <f>SUM(O187:O188)</f>
        <v>0</v>
      </c>
      <c r="P189" s="79"/>
      <c r="Q189" s="51">
        <f>SUM(Q187:Q188)</f>
        <v>0</v>
      </c>
      <c r="R189" s="92">
        <f>SUM(R186:R188)</f>
        <v>5</v>
      </c>
      <c r="S189" s="50">
        <f>SUM(S186:S188)</f>
        <v>5</v>
      </c>
      <c r="T189" s="93"/>
      <c r="U189" s="51">
        <f>SUM(U186:U188)</f>
        <v>4</v>
      </c>
      <c r="V189" s="92">
        <f>SUM(V187:V188)</f>
        <v>10</v>
      </c>
      <c r="W189" s="79">
        <f>SUM(W187:W188)</f>
        <v>20</v>
      </c>
      <c r="X189" s="79"/>
      <c r="Y189" s="51">
        <f>SUM(Y187:Y188)</f>
        <v>8</v>
      </c>
      <c r="Z189" s="76">
        <f>SUM(Z187:Z188)</f>
        <v>0</v>
      </c>
      <c r="AA189" s="77">
        <f>SUM(AA187:AA188)</f>
        <v>0</v>
      </c>
      <c r="AB189" s="77"/>
      <c r="AC189" s="78">
        <f>SUM(AC187:AC188)</f>
        <v>0</v>
      </c>
      <c r="AD189" s="89"/>
      <c r="AE189" s="49"/>
    </row>
    <row r="190" spans="1:31" ht="15.75" thickBot="1" x14ac:dyDescent="0.3">
      <c r="A190" s="46"/>
      <c r="B190" s="47"/>
      <c r="C190" s="48" t="s">
        <v>205</v>
      </c>
      <c r="D190" s="152"/>
      <c r="E190" s="47"/>
      <c r="F190" s="46">
        <f t="shared" ref="F190:W190" si="24">SUM(F179,F184,F189)</f>
        <v>0</v>
      </c>
      <c r="G190" s="50">
        <f t="shared" si="24"/>
        <v>0</v>
      </c>
      <c r="H190" s="127"/>
      <c r="I190" s="47">
        <f t="shared" si="24"/>
        <v>0</v>
      </c>
      <c r="J190" s="46">
        <f t="shared" si="24"/>
        <v>0</v>
      </c>
      <c r="K190" s="50">
        <f t="shared" si="24"/>
        <v>0</v>
      </c>
      <c r="L190" s="50"/>
      <c r="M190" s="127">
        <f t="shared" si="24"/>
        <v>0</v>
      </c>
      <c r="N190" s="46">
        <f t="shared" si="24"/>
        <v>0</v>
      </c>
      <c r="O190" s="50">
        <f t="shared" si="24"/>
        <v>0</v>
      </c>
      <c r="P190" s="50"/>
      <c r="Q190" s="127">
        <f t="shared" si="24"/>
        <v>0</v>
      </c>
      <c r="R190" s="46">
        <f t="shared" si="24"/>
        <v>15</v>
      </c>
      <c r="S190" s="50">
        <f t="shared" si="24"/>
        <v>5</v>
      </c>
      <c r="T190" s="50"/>
      <c r="U190" s="127">
        <f t="shared" si="24"/>
        <v>7</v>
      </c>
      <c r="V190" s="46">
        <f t="shared" si="24"/>
        <v>35</v>
      </c>
      <c r="W190" s="50">
        <f t="shared" si="24"/>
        <v>55</v>
      </c>
      <c r="X190" s="50"/>
      <c r="Y190" s="127">
        <f>SUM(Y179,Y184,Y189)</f>
        <v>26</v>
      </c>
      <c r="Z190" s="46">
        <f>SUM(Z179,Z184,Z1895)</f>
        <v>0</v>
      </c>
      <c r="AA190" s="50">
        <f>SUM(AA179,AA184,AA1895)</f>
        <v>0</v>
      </c>
      <c r="AB190" s="50"/>
      <c r="AC190" s="127">
        <f>SUM(AC179,AC184,AC1895)</f>
        <v>0</v>
      </c>
      <c r="AD190" s="49"/>
      <c r="AE190" s="49"/>
    </row>
    <row r="191" spans="1:31" ht="27" customHeight="1" thickBot="1" x14ac:dyDescent="0.3">
      <c r="A191" s="219" t="s">
        <v>174</v>
      </c>
      <c r="B191" s="220"/>
      <c r="C191" s="220"/>
      <c r="D191" s="220"/>
      <c r="E191" s="220"/>
      <c r="F191" s="220"/>
      <c r="G191" s="220"/>
      <c r="H191" s="220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1"/>
    </row>
    <row r="192" spans="1:31" x14ac:dyDescent="0.25">
      <c r="A192" s="222" t="s">
        <v>6</v>
      </c>
      <c r="B192" s="222" t="s">
        <v>6</v>
      </c>
      <c r="C192" s="222" t="s">
        <v>7</v>
      </c>
      <c r="D192" s="128"/>
      <c r="E192" s="230" t="s">
        <v>8</v>
      </c>
      <c r="F192" s="226" t="s">
        <v>9</v>
      </c>
      <c r="G192" s="227"/>
      <c r="H192" s="227"/>
      <c r="I192" s="228"/>
      <c r="J192" s="226" t="s">
        <v>10</v>
      </c>
      <c r="K192" s="227"/>
      <c r="L192" s="227"/>
      <c r="M192" s="228"/>
      <c r="N192" s="226" t="s">
        <v>11</v>
      </c>
      <c r="O192" s="227"/>
      <c r="P192" s="227"/>
      <c r="Q192" s="228"/>
      <c r="R192" s="226" t="s">
        <v>12</v>
      </c>
      <c r="S192" s="227"/>
      <c r="T192" s="227"/>
      <c r="U192" s="228"/>
      <c r="V192" s="226" t="s">
        <v>13</v>
      </c>
      <c r="W192" s="227"/>
      <c r="X192" s="227"/>
      <c r="Y192" s="228"/>
      <c r="Z192" s="226" t="s">
        <v>14</v>
      </c>
      <c r="AA192" s="227"/>
      <c r="AB192" s="227"/>
      <c r="AC192" s="228"/>
      <c r="AD192" s="222" t="s">
        <v>15</v>
      </c>
      <c r="AE192" s="222" t="s">
        <v>16</v>
      </c>
    </row>
    <row r="193" spans="1:31" x14ac:dyDescent="0.25">
      <c r="A193" s="223"/>
      <c r="B193" s="223"/>
      <c r="C193" s="223"/>
      <c r="D193" s="129"/>
      <c r="E193" s="231"/>
      <c r="F193" s="224" t="s">
        <v>17</v>
      </c>
      <c r="G193" s="225"/>
      <c r="H193" s="24" t="s">
        <v>18</v>
      </c>
      <c r="I193" s="25" t="s">
        <v>19</v>
      </c>
      <c r="J193" s="224" t="s">
        <v>17</v>
      </c>
      <c r="K193" s="225"/>
      <c r="L193" s="24" t="s">
        <v>18</v>
      </c>
      <c r="M193" s="25" t="s">
        <v>19</v>
      </c>
      <c r="N193" s="224" t="s">
        <v>17</v>
      </c>
      <c r="O193" s="225"/>
      <c r="P193" s="24" t="s">
        <v>18</v>
      </c>
      <c r="Q193" s="25" t="s">
        <v>19</v>
      </c>
      <c r="R193" s="224" t="s">
        <v>17</v>
      </c>
      <c r="S193" s="225"/>
      <c r="T193" s="24" t="s">
        <v>18</v>
      </c>
      <c r="U193" s="25" t="s">
        <v>19</v>
      </c>
      <c r="V193" s="224" t="s">
        <v>17</v>
      </c>
      <c r="W193" s="225"/>
      <c r="X193" s="24" t="s">
        <v>18</v>
      </c>
      <c r="Y193" s="25" t="s">
        <v>19</v>
      </c>
      <c r="Z193" s="224" t="s">
        <v>17</v>
      </c>
      <c r="AA193" s="225"/>
      <c r="AB193" s="24" t="s">
        <v>18</v>
      </c>
      <c r="AC193" s="25" t="s">
        <v>19</v>
      </c>
      <c r="AD193" s="223"/>
      <c r="AE193" s="223"/>
    </row>
    <row r="194" spans="1:31" ht="15.75" thickBot="1" x14ac:dyDescent="0.3">
      <c r="A194" s="223"/>
      <c r="B194" s="229"/>
      <c r="C194" s="229"/>
      <c r="D194" s="130"/>
      <c r="E194" s="232"/>
      <c r="F194" s="26" t="s">
        <v>20</v>
      </c>
      <c r="G194" s="27" t="s">
        <v>21</v>
      </c>
      <c r="H194" s="27"/>
      <c r="I194" s="28"/>
      <c r="J194" s="26" t="s">
        <v>20</v>
      </c>
      <c r="K194" s="27" t="s">
        <v>21</v>
      </c>
      <c r="L194" s="27"/>
      <c r="M194" s="28"/>
      <c r="N194" s="26" t="s">
        <v>20</v>
      </c>
      <c r="O194" s="27" t="s">
        <v>21</v>
      </c>
      <c r="P194" s="27"/>
      <c r="Q194" s="28"/>
      <c r="R194" s="26" t="s">
        <v>20</v>
      </c>
      <c r="S194" s="27" t="s">
        <v>21</v>
      </c>
      <c r="T194" s="27"/>
      <c r="U194" s="28"/>
      <c r="V194" s="26" t="s">
        <v>20</v>
      </c>
      <c r="W194" s="27" t="s">
        <v>21</v>
      </c>
      <c r="X194" s="27"/>
      <c r="Y194" s="28"/>
      <c r="Z194" s="26" t="s">
        <v>20</v>
      </c>
      <c r="AA194" s="27" t="s">
        <v>21</v>
      </c>
      <c r="AB194" s="27"/>
      <c r="AC194" s="28"/>
      <c r="AD194" s="229"/>
      <c r="AE194" s="229"/>
    </row>
    <row r="195" spans="1:31" x14ac:dyDescent="0.25">
      <c r="A195" s="58"/>
      <c r="B195" s="66" t="s">
        <v>382</v>
      </c>
      <c r="C195" s="120" t="s">
        <v>171</v>
      </c>
      <c r="D195" s="83" t="s">
        <v>348</v>
      </c>
      <c r="E195" s="41"/>
      <c r="F195" s="42"/>
      <c r="G195" s="43"/>
      <c r="H195" s="43"/>
      <c r="I195" s="44"/>
      <c r="J195" s="42"/>
      <c r="K195" s="43"/>
      <c r="L195" s="43"/>
      <c r="M195" s="44"/>
      <c r="N195" s="42">
        <v>0</v>
      </c>
      <c r="O195" s="43">
        <v>15</v>
      </c>
      <c r="P195" s="43" t="s">
        <v>27</v>
      </c>
      <c r="Q195" s="44">
        <v>3</v>
      </c>
      <c r="R195" s="42">
        <v>0</v>
      </c>
      <c r="S195" s="43">
        <v>15</v>
      </c>
      <c r="T195" s="43" t="s">
        <v>27</v>
      </c>
      <c r="U195" s="44">
        <v>3</v>
      </c>
      <c r="V195" s="42">
        <v>0</v>
      </c>
      <c r="W195" s="43">
        <v>15</v>
      </c>
      <c r="X195" s="43" t="s">
        <v>27</v>
      </c>
      <c r="Y195" s="44">
        <v>3</v>
      </c>
      <c r="Z195" s="42">
        <v>0</v>
      </c>
      <c r="AA195" s="43">
        <v>15</v>
      </c>
      <c r="AB195" s="43" t="s">
        <v>27</v>
      </c>
      <c r="AC195" s="44">
        <v>3</v>
      </c>
      <c r="AD195" s="85" t="s">
        <v>50</v>
      </c>
      <c r="AE195" s="121" t="s">
        <v>35</v>
      </c>
    </row>
    <row r="196" spans="1:31" ht="25.5" x14ac:dyDescent="0.25">
      <c r="A196" s="58"/>
      <c r="B196" s="66" t="s">
        <v>383</v>
      </c>
      <c r="C196" s="120" t="s">
        <v>175</v>
      </c>
      <c r="D196" s="120" t="s">
        <v>349</v>
      </c>
      <c r="E196" s="41"/>
      <c r="F196" s="42">
        <v>0</v>
      </c>
      <c r="G196" s="43">
        <v>5</v>
      </c>
      <c r="H196" s="43" t="s">
        <v>27</v>
      </c>
      <c r="I196" s="44">
        <v>1</v>
      </c>
      <c r="J196" s="42">
        <v>0</v>
      </c>
      <c r="K196" s="43">
        <v>5</v>
      </c>
      <c r="L196" s="43" t="s">
        <v>27</v>
      </c>
      <c r="M196" s="44">
        <v>1</v>
      </c>
      <c r="N196" s="42">
        <v>0</v>
      </c>
      <c r="O196" s="43">
        <v>5</v>
      </c>
      <c r="P196" s="43" t="s">
        <v>27</v>
      </c>
      <c r="Q196" s="44">
        <v>1</v>
      </c>
      <c r="R196" s="42">
        <v>0</v>
      </c>
      <c r="S196" s="43">
        <v>5</v>
      </c>
      <c r="T196" s="43" t="s">
        <v>27</v>
      </c>
      <c r="U196" s="44">
        <v>1</v>
      </c>
      <c r="V196" s="42">
        <v>0</v>
      </c>
      <c r="W196" s="43">
        <v>5</v>
      </c>
      <c r="X196" s="43" t="s">
        <v>27</v>
      </c>
      <c r="Y196" s="44">
        <v>1</v>
      </c>
      <c r="Z196" s="42">
        <v>0</v>
      </c>
      <c r="AA196" s="43">
        <v>5</v>
      </c>
      <c r="AB196" s="43" t="s">
        <v>27</v>
      </c>
      <c r="AC196" s="44">
        <v>1</v>
      </c>
      <c r="AD196" s="123" t="s">
        <v>37</v>
      </c>
      <c r="AE196" s="121" t="s">
        <v>41</v>
      </c>
    </row>
    <row r="197" spans="1:31" ht="25.5" x14ac:dyDescent="0.25">
      <c r="A197" s="58"/>
      <c r="B197" s="66" t="s">
        <v>384</v>
      </c>
      <c r="C197" s="120" t="s">
        <v>176</v>
      </c>
      <c r="D197" s="120" t="s">
        <v>350</v>
      </c>
      <c r="E197" s="41" t="s">
        <v>175</v>
      </c>
      <c r="F197" s="42"/>
      <c r="G197" s="43"/>
      <c r="H197" s="43"/>
      <c r="I197" s="44"/>
      <c r="J197" s="42">
        <v>0</v>
      </c>
      <c r="K197" s="43">
        <v>5</v>
      </c>
      <c r="L197" s="43" t="s">
        <v>27</v>
      </c>
      <c r="M197" s="44">
        <v>1</v>
      </c>
      <c r="N197" s="42">
        <v>0</v>
      </c>
      <c r="O197" s="43">
        <v>5</v>
      </c>
      <c r="P197" s="43" t="s">
        <v>27</v>
      </c>
      <c r="Q197" s="44">
        <v>1</v>
      </c>
      <c r="R197" s="42">
        <v>0</v>
      </c>
      <c r="S197" s="43">
        <v>5</v>
      </c>
      <c r="T197" s="43" t="s">
        <v>27</v>
      </c>
      <c r="U197" s="44">
        <v>1</v>
      </c>
      <c r="V197" s="42">
        <v>0</v>
      </c>
      <c r="W197" s="43">
        <v>5</v>
      </c>
      <c r="X197" s="43" t="s">
        <v>27</v>
      </c>
      <c r="Y197" s="44">
        <v>1</v>
      </c>
      <c r="Z197" s="42">
        <v>0</v>
      </c>
      <c r="AA197" s="43">
        <v>5</v>
      </c>
      <c r="AB197" s="43" t="s">
        <v>27</v>
      </c>
      <c r="AC197" s="44">
        <v>1</v>
      </c>
      <c r="AD197" s="123" t="s">
        <v>37</v>
      </c>
      <c r="AE197" s="121" t="s">
        <v>41</v>
      </c>
    </row>
    <row r="198" spans="1:31" ht="25.5" x14ac:dyDescent="0.25">
      <c r="A198" s="58"/>
      <c r="B198" s="66" t="s">
        <v>385</v>
      </c>
      <c r="C198" s="120" t="s">
        <v>177</v>
      </c>
      <c r="D198" s="120" t="s">
        <v>351</v>
      </c>
      <c r="E198" s="41" t="s">
        <v>176</v>
      </c>
      <c r="F198" s="42"/>
      <c r="G198" s="43"/>
      <c r="H198" s="43"/>
      <c r="I198" s="44"/>
      <c r="J198" s="42"/>
      <c r="K198" s="43"/>
      <c r="L198" s="43"/>
      <c r="M198" s="44"/>
      <c r="N198" s="42">
        <v>0</v>
      </c>
      <c r="O198" s="43">
        <v>5</v>
      </c>
      <c r="P198" s="43" t="s">
        <v>27</v>
      </c>
      <c r="Q198" s="44">
        <v>1</v>
      </c>
      <c r="R198" s="42">
        <v>0</v>
      </c>
      <c r="S198" s="43">
        <v>5</v>
      </c>
      <c r="T198" s="43" t="s">
        <v>27</v>
      </c>
      <c r="U198" s="44">
        <v>1</v>
      </c>
      <c r="V198" s="42">
        <v>0</v>
      </c>
      <c r="W198" s="43">
        <v>5</v>
      </c>
      <c r="X198" s="43" t="s">
        <v>27</v>
      </c>
      <c r="Y198" s="44">
        <v>1</v>
      </c>
      <c r="Z198" s="42">
        <v>0</v>
      </c>
      <c r="AA198" s="43">
        <v>5</v>
      </c>
      <c r="AB198" s="43" t="s">
        <v>27</v>
      </c>
      <c r="AC198" s="44">
        <v>1</v>
      </c>
      <c r="AD198" s="123" t="s">
        <v>37</v>
      </c>
      <c r="AE198" s="121" t="s">
        <v>41</v>
      </c>
    </row>
    <row r="199" spans="1:31" ht="25.5" x14ac:dyDescent="0.25">
      <c r="A199" s="58"/>
      <c r="B199" s="66" t="s">
        <v>386</v>
      </c>
      <c r="C199" s="120" t="s">
        <v>416</v>
      </c>
      <c r="D199" s="120" t="s">
        <v>352</v>
      </c>
      <c r="E199" s="41"/>
      <c r="F199" s="42"/>
      <c r="G199" s="43"/>
      <c r="H199" s="43"/>
      <c r="I199" s="44"/>
      <c r="J199" s="42">
        <v>0</v>
      </c>
      <c r="K199" s="43">
        <v>5</v>
      </c>
      <c r="L199" s="43" t="s">
        <v>27</v>
      </c>
      <c r="M199" s="44">
        <v>2</v>
      </c>
      <c r="N199" s="42">
        <v>0</v>
      </c>
      <c r="O199" s="43">
        <v>5</v>
      </c>
      <c r="P199" s="43" t="s">
        <v>27</v>
      </c>
      <c r="Q199" s="44">
        <v>2</v>
      </c>
      <c r="R199" s="42">
        <v>0</v>
      </c>
      <c r="S199" s="43">
        <v>5</v>
      </c>
      <c r="T199" s="43" t="s">
        <v>27</v>
      </c>
      <c r="U199" s="44">
        <v>2</v>
      </c>
      <c r="V199" s="42">
        <v>0</v>
      </c>
      <c r="W199" s="43">
        <v>5</v>
      </c>
      <c r="X199" s="43" t="s">
        <v>27</v>
      </c>
      <c r="Y199" s="44">
        <v>2</v>
      </c>
      <c r="Z199" s="42">
        <v>0</v>
      </c>
      <c r="AA199" s="43">
        <v>5</v>
      </c>
      <c r="AB199" s="43" t="s">
        <v>27</v>
      </c>
      <c r="AC199" s="44">
        <v>2</v>
      </c>
      <c r="AD199" s="123" t="s">
        <v>37</v>
      </c>
      <c r="AE199" s="121" t="s">
        <v>112</v>
      </c>
    </row>
    <row r="200" spans="1:31" x14ac:dyDescent="0.25">
      <c r="A200" s="58"/>
      <c r="B200" s="66" t="s">
        <v>387</v>
      </c>
      <c r="C200" s="120" t="s">
        <v>167</v>
      </c>
      <c r="D200" s="160" t="s">
        <v>363</v>
      </c>
      <c r="E200" s="41"/>
      <c r="F200" s="42"/>
      <c r="G200" s="43"/>
      <c r="H200" s="43"/>
      <c r="I200" s="44"/>
      <c r="J200" s="42">
        <v>0</v>
      </c>
      <c r="K200" s="43">
        <v>10</v>
      </c>
      <c r="L200" s="43" t="s">
        <v>27</v>
      </c>
      <c r="M200" s="44">
        <v>3</v>
      </c>
      <c r="N200" s="42"/>
      <c r="O200" s="43"/>
      <c r="P200" s="43"/>
      <c r="Q200" s="44"/>
      <c r="R200" s="42">
        <v>0</v>
      </c>
      <c r="S200" s="43">
        <v>10</v>
      </c>
      <c r="T200" s="43" t="s">
        <v>27</v>
      </c>
      <c r="U200" s="44">
        <v>3</v>
      </c>
      <c r="V200" s="42"/>
      <c r="W200" s="43"/>
      <c r="X200" s="43"/>
      <c r="Y200" s="44"/>
      <c r="Z200" s="42"/>
      <c r="AA200" s="43"/>
      <c r="AB200" s="43"/>
      <c r="AC200" s="44"/>
      <c r="AD200" s="123" t="s">
        <v>42</v>
      </c>
      <c r="AE200" s="121" t="s">
        <v>68</v>
      </c>
    </row>
    <row r="201" spans="1:31" x14ac:dyDescent="0.25">
      <c r="A201" s="58"/>
      <c r="B201" s="66" t="s">
        <v>388</v>
      </c>
      <c r="C201" s="120" t="s">
        <v>168</v>
      </c>
      <c r="D201" s="161" t="s">
        <v>364</v>
      </c>
      <c r="E201" s="41" t="s">
        <v>167</v>
      </c>
      <c r="F201" s="42"/>
      <c r="G201" s="43"/>
      <c r="H201" s="43"/>
      <c r="I201" s="44"/>
      <c r="J201" s="42"/>
      <c r="K201" s="43"/>
      <c r="L201" s="43"/>
      <c r="M201" s="44"/>
      <c r="N201" s="42">
        <v>0</v>
      </c>
      <c r="O201" s="43">
        <v>10</v>
      </c>
      <c r="P201" s="43" t="s">
        <v>27</v>
      </c>
      <c r="Q201" s="44">
        <v>3</v>
      </c>
      <c r="R201" s="42"/>
      <c r="S201" s="43"/>
      <c r="T201" s="43"/>
      <c r="U201" s="44"/>
      <c r="V201" s="42">
        <v>0</v>
      </c>
      <c r="W201" s="43">
        <v>10</v>
      </c>
      <c r="X201" s="43" t="s">
        <v>27</v>
      </c>
      <c r="Y201" s="44">
        <v>3</v>
      </c>
      <c r="Z201" s="42"/>
      <c r="AA201" s="43"/>
      <c r="AB201" s="43"/>
      <c r="AC201" s="44"/>
      <c r="AD201" s="123" t="s">
        <v>42</v>
      </c>
      <c r="AE201" s="121" t="s">
        <v>68</v>
      </c>
    </row>
    <row r="202" spans="1:31" x14ac:dyDescent="0.25">
      <c r="A202" s="58"/>
      <c r="B202" s="66" t="s">
        <v>389</v>
      </c>
      <c r="C202" s="120" t="s">
        <v>66</v>
      </c>
      <c r="D202" s="160" t="s">
        <v>361</v>
      </c>
      <c r="E202" s="41"/>
      <c r="F202" s="42"/>
      <c r="G202" s="43"/>
      <c r="H202" s="43"/>
      <c r="I202" s="44"/>
      <c r="J202" s="42">
        <v>0</v>
      </c>
      <c r="K202" s="43">
        <v>15</v>
      </c>
      <c r="L202" s="43" t="s">
        <v>27</v>
      </c>
      <c r="M202" s="44">
        <v>3</v>
      </c>
      <c r="N202" s="42"/>
      <c r="O202" s="43"/>
      <c r="P202" s="43"/>
      <c r="Q202" s="44"/>
      <c r="R202" s="42">
        <v>0</v>
      </c>
      <c r="S202" s="43">
        <v>15</v>
      </c>
      <c r="T202" s="43" t="s">
        <v>27</v>
      </c>
      <c r="U202" s="44">
        <v>3</v>
      </c>
      <c r="V202" s="42"/>
      <c r="W202" s="43"/>
      <c r="X202" s="43"/>
      <c r="Y202" s="44"/>
      <c r="Z202" s="42">
        <v>0</v>
      </c>
      <c r="AA202" s="43">
        <v>15</v>
      </c>
      <c r="AB202" s="43" t="s">
        <v>27</v>
      </c>
      <c r="AC202" s="44">
        <v>3</v>
      </c>
      <c r="AD202" s="123" t="s">
        <v>48</v>
      </c>
      <c r="AE202" s="121" t="s">
        <v>161</v>
      </c>
    </row>
    <row r="203" spans="1:31" x14ac:dyDescent="0.25">
      <c r="A203" s="58"/>
      <c r="B203" s="66" t="s">
        <v>390</v>
      </c>
      <c r="C203" s="120" t="s">
        <v>67</v>
      </c>
      <c r="D203" s="90" t="s">
        <v>362</v>
      </c>
      <c r="E203" s="41"/>
      <c r="F203" s="42"/>
      <c r="G203" s="43"/>
      <c r="H203" s="43"/>
      <c r="I203" s="44"/>
      <c r="J203" s="42">
        <v>0</v>
      </c>
      <c r="K203" s="43">
        <v>15</v>
      </c>
      <c r="L203" s="43" t="s">
        <v>27</v>
      </c>
      <c r="M203" s="44">
        <v>3</v>
      </c>
      <c r="N203" s="42"/>
      <c r="O203" s="43"/>
      <c r="P203" s="43"/>
      <c r="Q203" s="44"/>
      <c r="R203" s="42">
        <v>0</v>
      </c>
      <c r="S203" s="43">
        <v>15</v>
      </c>
      <c r="T203" s="43" t="s">
        <v>27</v>
      </c>
      <c r="U203" s="44">
        <v>3</v>
      </c>
      <c r="V203" s="42"/>
      <c r="W203" s="43"/>
      <c r="X203" s="43"/>
      <c r="Y203" s="44"/>
      <c r="Z203" s="42">
        <v>0</v>
      </c>
      <c r="AA203" s="43">
        <v>15</v>
      </c>
      <c r="AB203" s="43" t="s">
        <v>27</v>
      </c>
      <c r="AC203" s="44">
        <v>3</v>
      </c>
      <c r="AD203" s="123" t="s">
        <v>48</v>
      </c>
      <c r="AE203" s="121" t="s">
        <v>161</v>
      </c>
    </row>
    <row r="204" spans="1:31" x14ac:dyDescent="0.25">
      <c r="A204" s="58"/>
      <c r="B204" s="66" t="s">
        <v>391</v>
      </c>
      <c r="C204" s="120" t="s">
        <v>77</v>
      </c>
      <c r="D204" s="162" t="s">
        <v>374</v>
      </c>
      <c r="E204" s="41"/>
      <c r="F204" s="42">
        <v>0</v>
      </c>
      <c r="G204" s="43">
        <v>10</v>
      </c>
      <c r="H204" s="43" t="s">
        <v>27</v>
      </c>
      <c r="I204" s="44">
        <v>2</v>
      </c>
      <c r="J204" s="42">
        <v>0</v>
      </c>
      <c r="K204" s="43">
        <v>10</v>
      </c>
      <c r="L204" s="43" t="s">
        <v>27</v>
      </c>
      <c r="M204" s="44">
        <v>2</v>
      </c>
      <c r="N204" s="42">
        <v>0</v>
      </c>
      <c r="O204" s="43">
        <v>10</v>
      </c>
      <c r="P204" s="43" t="s">
        <v>27</v>
      </c>
      <c r="Q204" s="44">
        <v>2</v>
      </c>
      <c r="R204" s="42">
        <v>0</v>
      </c>
      <c r="S204" s="43">
        <v>10</v>
      </c>
      <c r="T204" s="43" t="s">
        <v>27</v>
      </c>
      <c r="U204" s="44">
        <v>2</v>
      </c>
      <c r="V204" s="42">
        <v>0</v>
      </c>
      <c r="W204" s="43">
        <v>10</v>
      </c>
      <c r="X204" s="43" t="s">
        <v>27</v>
      </c>
      <c r="Y204" s="44">
        <v>2</v>
      </c>
      <c r="Z204" s="42">
        <v>0</v>
      </c>
      <c r="AA204" s="43">
        <v>10</v>
      </c>
      <c r="AB204" s="43" t="s">
        <v>27</v>
      </c>
      <c r="AC204" s="44">
        <v>2</v>
      </c>
      <c r="AD204" s="123" t="s">
        <v>48</v>
      </c>
      <c r="AE204" s="121" t="s">
        <v>49</v>
      </c>
    </row>
    <row r="205" spans="1:31" x14ac:dyDescent="0.25">
      <c r="A205" s="58"/>
      <c r="B205" s="66" t="s">
        <v>392</v>
      </c>
      <c r="C205" s="120" t="s">
        <v>78</v>
      </c>
      <c r="D205" s="160" t="s">
        <v>375</v>
      </c>
      <c r="E205" s="41"/>
      <c r="F205" s="42">
        <v>0</v>
      </c>
      <c r="G205" s="43">
        <v>10</v>
      </c>
      <c r="H205" s="43" t="s">
        <v>27</v>
      </c>
      <c r="I205" s="44">
        <v>2</v>
      </c>
      <c r="J205" s="42">
        <v>0</v>
      </c>
      <c r="K205" s="43">
        <v>10</v>
      </c>
      <c r="L205" s="43" t="s">
        <v>27</v>
      </c>
      <c r="M205" s="44">
        <v>2</v>
      </c>
      <c r="N205" s="42">
        <v>0</v>
      </c>
      <c r="O205" s="43">
        <v>10</v>
      </c>
      <c r="P205" s="43" t="s">
        <v>27</v>
      </c>
      <c r="Q205" s="44">
        <v>2</v>
      </c>
      <c r="R205" s="42">
        <v>0</v>
      </c>
      <c r="S205" s="43">
        <v>10</v>
      </c>
      <c r="T205" s="43" t="s">
        <v>27</v>
      </c>
      <c r="U205" s="44">
        <v>2</v>
      </c>
      <c r="V205" s="42">
        <v>0</v>
      </c>
      <c r="W205" s="43">
        <v>10</v>
      </c>
      <c r="X205" s="43" t="s">
        <v>27</v>
      </c>
      <c r="Y205" s="44">
        <v>2</v>
      </c>
      <c r="Z205" s="42">
        <v>0</v>
      </c>
      <c r="AA205" s="43">
        <v>10</v>
      </c>
      <c r="AB205" s="43" t="s">
        <v>27</v>
      </c>
      <c r="AC205" s="44">
        <v>2</v>
      </c>
      <c r="AD205" s="123" t="s">
        <v>48</v>
      </c>
      <c r="AE205" s="121" t="s">
        <v>49</v>
      </c>
    </row>
    <row r="206" spans="1:31" x14ac:dyDescent="0.25">
      <c r="A206" s="58"/>
      <c r="B206" s="66" t="s">
        <v>393</v>
      </c>
      <c r="C206" s="120" t="s">
        <v>79</v>
      </c>
      <c r="D206" s="120" t="s">
        <v>376</v>
      </c>
      <c r="E206" s="41"/>
      <c r="F206" s="42">
        <v>0</v>
      </c>
      <c r="G206" s="43">
        <v>10</v>
      </c>
      <c r="H206" s="43" t="s">
        <v>27</v>
      </c>
      <c r="I206" s="44">
        <v>2</v>
      </c>
      <c r="J206" s="42">
        <v>0</v>
      </c>
      <c r="K206" s="43">
        <v>10</v>
      </c>
      <c r="L206" s="43" t="s">
        <v>27</v>
      </c>
      <c r="M206" s="44">
        <v>2</v>
      </c>
      <c r="N206" s="42">
        <v>0</v>
      </c>
      <c r="O206" s="43">
        <v>10</v>
      </c>
      <c r="P206" s="43" t="s">
        <v>27</v>
      </c>
      <c r="Q206" s="44">
        <v>2</v>
      </c>
      <c r="R206" s="42">
        <v>0</v>
      </c>
      <c r="S206" s="43">
        <v>10</v>
      </c>
      <c r="T206" s="43" t="s">
        <v>27</v>
      </c>
      <c r="U206" s="44">
        <v>2</v>
      </c>
      <c r="V206" s="42">
        <v>0</v>
      </c>
      <c r="W206" s="43">
        <v>10</v>
      </c>
      <c r="X206" s="43" t="s">
        <v>27</v>
      </c>
      <c r="Y206" s="44">
        <v>2</v>
      </c>
      <c r="Z206" s="42">
        <v>0</v>
      </c>
      <c r="AA206" s="43">
        <v>10</v>
      </c>
      <c r="AB206" s="43" t="s">
        <v>27</v>
      </c>
      <c r="AC206" s="44">
        <v>2</v>
      </c>
      <c r="AD206" s="123" t="s">
        <v>48</v>
      </c>
      <c r="AE206" s="121" t="s">
        <v>49</v>
      </c>
    </row>
    <row r="207" spans="1:31" x14ac:dyDescent="0.25">
      <c r="A207" s="58"/>
      <c r="B207" s="66" t="s">
        <v>394</v>
      </c>
      <c r="C207" s="120" t="s">
        <v>80</v>
      </c>
      <c r="D207" s="120" t="s">
        <v>377</v>
      </c>
      <c r="E207" s="41"/>
      <c r="F207" s="42">
        <v>0</v>
      </c>
      <c r="G207" s="43">
        <v>10</v>
      </c>
      <c r="H207" s="43" t="s">
        <v>27</v>
      </c>
      <c r="I207" s="44">
        <v>2</v>
      </c>
      <c r="J207" s="42">
        <v>0</v>
      </c>
      <c r="K207" s="43">
        <v>10</v>
      </c>
      <c r="L207" s="43" t="s">
        <v>27</v>
      </c>
      <c r="M207" s="44">
        <v>2</v>
      </c>
      <c r="N207" s="42">
        <v>0</v>
      </c>
      <c r="O207" s="43">
        <v>10</v>
      </c>
      <c r="P207" s="43" t="s">
        <v>27</v>
      </c>
      <c r="Q207" s="44">
        <v>2</v>
      </c>
      <c r="R207" s="42">
        <v>0</v>
      </c>
      <c r="S207" s="43">
        <v>10</v>
      </c>
      <c r="T207" s="43" t="s">
        <v>27</v>
      </c>
      <c r="U207" s="44">
        <v>2</v>
      </c>
      <c r="V207" s="42">
        <v>0</v>
      </c>
      <c r="W207" s="43">
        <v>10</v>
      </c>
      <c r="X207" s="43" t="s">
        <v>27</v>
      </c>
      <c r="Y207" s="44">
        <v>2</v>
      </c>
      <c r="Z207" s="42">
        <v>0</v>
      </c>
      <c r="AA207" s="43">
        <v>10</v>
      </c>
      <c r="AB207" s="43" t="s">
        <v>27</v>
      </c>
      <c r="AC207" s="44">
        <v>2</v>
      </c>
      <c r="AD207" s="123" t="s">
        <v>48</v>
      </c>
      <c r="AE207" s="121" t="s">
        <v>49</v>
      </c>
    </row>
    <row r="208" spans="1:31" x14ac:dyDescent="0.25">
      <c r="A208" s="58"/>
      <c r="B208" s="66" t="s">
        <v>395</v>
      </c>
      <c r="C208" s="120" t="s">
        <v>81</v>
      </c>
      <c r="D208" s="120" t="s">
        <v>378</v>
      </c>
      <c r="E208" s="41"/>
      <c r="F208" s="42">
        <v>0</v>
      </c>
      <c r="G208" s="43">
        <v>10</v>
      </c>
      <c r="H208" s="43" t="s">
        <v>27</v>
      </c>
      <c r="I208" s="44">
        <v>2</v>
      </c>
      <c r="J208" s="42">
        <v>0</v>
      </c>
      <c r="K208" s="43">
        <v>10</v>
      </c>
      <c r="L208" s="43" t="s">
        <v>27</v>
      </c>
      <c r="M208" s="44">
        <v>2</v>
      </c>
      <c r="N208" s="42">
        <v>0</v>
      </c>
      <c r="O208" s="43">
        <v>10</v>
      </c>
      <c r="P208" s="43" t="s">
        <v>27</v>
      </c>
      <c r="Q208" s="44">
        <v>2</v>
      </c>
      <c r="R208" s="42">
        <v>0</v>
      </c>
      <c r="S208" s="43">
        <v>10</v>
      </c>
      <c r="T208" s="43" t="s">
        <v>27</v>
      </c>
      <c r="U208" s="44">
        <v>2</v>
      </c>
      <c r="V208" s="42">
        <v>0</v>
      </c>
      <c r="W208" s="43">
        <v>10</v>
      </c>
      <c r="X208" s="43" t="s">
        <v>27</v>
      </c>
      <c r="Y208" s="44">
        <v>2</v>
      </c>
      <c r="Z208" s="42">
        <v>0</v>
      </c>
      <c r="AA208" s="43">
        <v>10</v>
      </c>
      <c r="AB208" s="43" t="s">
        <v>27</v>
      </c>
      <c r="AC208" s="44">
        <v>2</v>
      </c>
      <c r="AD208" s="123" t="s">
        <v>48</v>
      </c>
      <c r="AE208" s="121" t="s">
        <v>49</v>
      </c>
    </row>
    <row r="209" spans="1:31" x14ac:dyDescent="0.25">
      <c r="A209" s="58"/>
      <c r="B209" s="66" t="s">
        <v>396</v>
      </c>
      <c r="C209" s="120" t="s">
        <v>82</v>
      </c>
      <c r="D209" s="83" t="s">
        <v>379</v>
      </c>
      <c r="E209" s="41"/>
      <c r="F209" s="42">
        <v>0</v>
      </c>
      <c r="G209" s="43">
        <v>10</v>
      </c>
      <c r="H209" s="43" t="s">
        <v>27</v>
      </c>
      <c r="I209" s="44">
        <v>2</v>
      </c>
      <c r="J209" s="42">
        <v>0</v>
      </c>
      <c r="K209" s="43">
        <v>10</v>
      </c>
      <c r="L209" s="43" t="s">
        <v>27</v>
      </c>
      <c r="M209" s="44">
        <v>2</v>
      </c>
      <c r="N209" s="42">
        <v>0</v>
      </c>
      <c r="O209" s="43">
        <v>10</v>
      </c>
      <c r="P209" s="43" t="s">
        <v>27</v>
      </c>
      <c r="Q209" s="44">
        <v>2</v>
      </c>
      <c r="R209" s="42">
        <v>0</v>
      </c>
      <c r="S209" s="43">
        <v>10</v>
      </c>
      <c r="T209" s="43" t="s">
        <v>27</v>
      </c>
      <c r="U209" s="44">
        <v>2</v>
      </c>
      <c r="V209" s="42">
        <v>0</v>
      </c>
      <c r="W209" s="43">
        <v>10</v>
      </c>
      <c r="X209" s="43" t="s">
        <v>27</v>
      </c>
      <c r="Y209" s="44">
        <v>2</v>
      </c>
      <c r="Z209" s="42">
        <v>0</v>
      </c>
      <c r="AA209" s="43">
        <v>10</v>
      </c>
      <c r="AB209" s="43" t="s">
        <v>27</v>
      </c>
      <c r="AC209" s="44">
        <v>2</v>
      </c>
      <c r="AD209" s="123" t="s">
        <v>48</v>
      </c>
      <c r="AE209" s="121" t="s">
        <v>49</v>
      </c>
    </row>
    <row r="210" spans="1:31" x14ac:dyDescent="0.25">
      <c r="A210" s="58"/>
      <c r="B210" s="66" t="s">
        <v>397</v>
      </c>
      <c r="C210" s="120" t="s">
        <v>162</v>
      </c>
      <c r="D210" s="83" t="s">
        <v>380</v>
      </c>
      <c r="E210" s="41"/>
      <c r="F210" s="42">
        <v>0</v>
      </c>
      <c r="G210" s="43">
        <v>10</v>
      </c>
      <c r="H210" s="43" t="s">
        <v>27</v>
      </c>
      <c r="I210" s="44">
        <v>2</v>
      </c>
      <c r="J210" s="42">
        <v>0</v>
      </c>
      <c r="K210" s="43">
        <v>10</v>
      </c>
      <c r="L210" s="43" t="s">
        <v>27</v>
      </c>
      <c r="M210" s="44">
        <v>2</v>
      </c>
      <c r="N210" s="42">
        <v>0</v>
      </c>
      <c r="O210" s="43">
        <v>10</v>
      </c>
      <c r="P210" s="43" t="s">
        <v>27</v>
      </c>
      <c r="Q210" s="44">
        <v>2</v>
      </c>
      <c r="R210" s="42">
        <v>0</v>
      </c>
      <c r="S210" s="43">
        <v>10</v>
      </c>
      <c r="T210" s="43" t="s">
        <v>27</v>
      </c>
      <c r="U210" s="44">
        <v>2</v>
      </c>
      <c r="V210" s="42">
        <v>0</v>
      </c>
      <c r="W210" s="43">
        <v>10</v>
      </c>
      <c r="X210" s="43" t="s">
        <v>27</v>
      </c>
      <c r="Y210" s="44">
        <v>2</v>
      </c>
      <c r="Z210" s="42">
        <v>0</v>
      </c>
      <c r="AA210" s="43">
        <v>10</v>
      </c>
      <c r="AB210" s="43" t="s">
        <v>27</v>
      </c>
      <c r="AC210" s="44">
        <v>2</v>
      </c>
      <c r="AD210" s="123" t="s">
        <v>48</v>
      </c>
      <c r="AE210" s="121" t="s">
        <v>161</v>
      </c>
    </row>
    <row r="211" spans="1:31" x14ac:dyDescent="0.25">
      <c r="A211" s="58"/>
      <c r="B211" s="66" t="s">
        <v>398</v>
      </c>
      <c r="C211" s="120" t="s">
        <v>163</v>
      </c>
      <c r="D211" s="83" t="s">
        <v>381</v>
      </c>
      <c r="E211" s="41"/>
      <c r="F211" s="42">
        <v>0</v>
      </c>
      <c r="G211" s="43">
        <v>10</v>
      </c>
      <c r="H211" s="43" t="s">
        <v>27</v>
      </c>
      <c r="I211" s="44">
        <v>2</v>
      </c>
      <c r="J211" s="42">
        <v>0</v>
      </c>
      <c r="K211" s="43">
        <v>10</v>
      </c>
      <c r="L211" s="43" t="s">
        <v>27</v>
      </c>
      <c r="M211" s="44">
        <v>2</v>
      </c>
      <c r="N211" s="42">
        <v>0</v>
      </c>
      <c r="O211" s="43">
        <v>10</v>
      </c>
      <c r="P211" s="43" t="s">
        <v>27</v>
      </c>
      <c r="Q211" s="44">
        <v>2</v>
      </c>
      <c r="R211" s="42">
        <v>0</v>
      </c>
      <c r="S211" s="43">
        <v>10</v>
      </c>
      <c r="T211" s="43" t="s">
        <v>27</v>
      </c>
      <c r="U211" s="44">
        <v>2</v>
      </c>
      <c r="V211" s="42">
        <v>0</v>
      </c>
      <c r="W211" s="43">
        <v>10</v>
      </c>
      <c r="X211" s="43" t="s">
        <v>27</v>
      </c>
      <c r="Y211" s="44">
        <v>2</v>
      </c>
      <c r="Z211" s="42">
        <v>0</v>
      </c>
      <c r="AA211" s="43">
        <v>10</v>
      </c>
      <c r="AB211" s="43" t="s">
        <v>27</v>
      </c>
      <c r="AC211" s="44">
        <v>2</v>
      </c>
      <c r="AD211" s="123" t="s">
        <v>48</v>
      </c>
      <c r="AE211" s="121" t="s">
        <v>164</v>
      </c>
    </row>
    <row r="212" spans="1:31" x14ac:dyDescent="0.25">
      <c r="A212" s="58"/>
      <c r="B212" s="66" t="s">
        <v>399</v>
      </c>
      <c r="C212" s="120" t="s">
        <v>76</v>
      </c>
      <c r="D212" s="120" t="s">
        <v>371</v>
      </c>
      <c r="E212" s="41"/>
      <c r="F212" s="42">
        <v>0</v>
      </c>
      <c r="G212" s="43">
        <v>10</v>
      </c>
      <c r="H212" s="43" t="s">
        <v>27</v>
      </c>
      <c r="I212" s="44">
        <v>2</v>
      </c>
      <c r="J212" s="42">
        <v>0</v>
      </c>
      <c r="K212" s="43">
        <v>10</v>
      </c>
      <c r="L212" s="43" t="s">
        <v>27</v>
      </c>
      <c r="M212" s="44">
        <v>2</v>
      </c>
      <c r="N212" s="42">
        <v>0</v>
      </c>
      <c r="O212" s="43">
        <v>10</v>
      </c>
      <c r="P212" s="43" t="s">
        <v>27</v>
      </c>
      <c r="Q212" s="44">
        <v>2</v>
      </c>
      <c r="R212" s="42">
        <v>0</v>
      </c>
      <c r="S212" s="43">
        <v>10</v>
      </c>
      <c r="T212" s="43" t="s">
        <v>27</v>
      </c>
      <c r="U212" s="44">
        <v>2</v>
      </c>
      <c r="V212" s="42">
        <v>0</v>
      </c>
      <c r="W212" s="43">
        <v>10</v>
      </c>
      <c r="X212" s="43" t="s">
        <v>27</v>
      </c>
      <c r="Y212" s="44">
        <v>2</v>
      </c>
      <c r="Z212" s="42">
        <v>0</v>
      </c>
      <c r="AA212" s="43">
        <v>10</v>
      </c>
      <c r="AB212" s="43" t="s">
        <v>27</v>
      </c>
      <c r="AC212" s="44">
        <v>2</v>
      </c>
      <c r="AD212" s="123" t="s">
        <v>42</v>
      </c>
      <c r="AE212" s="121" t="s">
        <v>44</v>
      </c>
    </row>
    <row r="213" spans="1:31" ht="25.5" x14ac:dyDescent="0.25">
      <c r="A213" s="58"/>
      <c r="B213" s="66" t="s">
        <v>400</v>
      </c>
      <c r="C213" s="120" t="s">
        <v>58</v>
      </c>
      <c r="D213" s="90" t="s">
        <v>353</v>
      </c>
      <c r="E213" s="41"/>
      <c r="F213" s="42"/>
      <c r="G213" s="43"/>
      <c r="H213" s="43"/>
      <c r="I213" s="44"/>
      <c r="J213" s="42"/>
      <c r="K213" s="43"/>
      <c r="L213" s="43"/>
      <c r="M213" s="44"/>
      <c r="N213" s="42">
        <v>0</v>
      </c>
      <c r="O213" s="43">
        <v>10</v>
      </c>
      <c r="P213" s="43" t="s">
        <v>27</v>
      </c>
      <c r="Q213" s="44">
        <v>2</v>
      </c>
      <c r="R213" s="42"/>
      <c r="S213" s="43"/>
      <c r="T213" s="43"/>
      <c r="U213" s="44"/>
      <c r="V213" s="42">
        <v>0</v>
      </c>
      <c r="W213" s="43">
        <v>10</v>
      </c>
      <c r="X213" s="43" t="s">
        <v>27</v>
      </c>
      <c r="Y213" s="44">
        <v>2</v>
      </c>
      <c r="Z213" s="42"/>
      <c r="AA213" s="43"/>
      <c r="AB213" s="43"/>
      <c r="AC213" s="44"/>
      <c r="AD213" s="123" t="s">
        <v>37</v>
      </c>
      <c r="AE213" s="121" t="s">
        <v>41</v>
      </c>
    </row>
    <row r="214" spans="1:31" ht="25.5" x14ac:dyDescent="0.25">
      <c r="A214" s="58"/>
      <c r="B214" s="66" t="s">
        <v>401</v>
      </c>
      <c r="C214" s="120" t="s">
        <v>59</v>
      </c>
      <c r="D214" s="120" t="s">
        <v>354</v>
      </c>
      <c r="E214" s="41"/>
      <c r="F214" s="42"/>
      <c r="G214" s="43"/>
      <c r="H214" s="43"/>
      <c r="I214" s="44"/>
      <c r="J214" s="42"/>
      <c r="K214" s="43"/>
      <c r="L214" s="43"/>
      <c r="M214" s="44"/>
      <c r="N214" s="42">
        <v>5</v>
      </c>
      <c r="O214" s="43">
        <v>5</v>
      </c>
      <c r="P214" s="43" t="s">
        <v>27</v>
      </c>
      <c r="Q214" s="44">
        <v>2</v>
      </c>
      <c r="R214" s="42"/>
      <c r="S214" s="43"/>
      <c r="T214" s="43"/>
      <c r="U214" s="44"/>
      <c r="V214" s="42">
        <v>5</v>
      </c>
      <c r="W214" s="43">
        <v>5</v>
      </c>
      <c r="X214" s="43" t="s">
        <v>27</v>
      </c>
      <c r="Y214" s="44">
        <v>2</v>
      </c>
      <c r="Z214" s="42"/>
      <c r="AA214" s="43"/>
      <c r="AB214" s="43"/>
      <c r="AC214" s="44"/>
      <c r="AD214" s="123" t="s">
        <v>37</v>
      </c>
      <c r="AE214" s="121" t="s">
        <v>38</v>
      </c>
    </row>
    <row r="215" spans="1:31" ht="25.5" x14ac:dyDescent="0.25">
      <c r="A215" s="58"/>
      <c r="B215" s="66" t="s">
        <v>402</v>
      </c>
      <c r="C215" s="120" t="s">
        <v>60</v>
      </c>
      <c r="D215" s="159" t="s">
        <v>355</v>
      </c>
      <c r="E215" s="41" t="s">
        <v>59</v>
      </c>
      <c r="F215" s="42"/>
      <c r="G215" s="43"/>
      <c r="H215" s="43"/>
      <c r="I215" s="44"/>
      <c r="J215" s="42"/>
      <c r="K215" s="43"/>
      <c r="L215" s="43"/>
      <c r="M215" s="44"/>
      <c r="N215" s="42"/>
      <c r="O215" s="43"/>
      <c r="P215" s="43"/>
      <c r="Q215" s="44"/>
      <c r="R215" s="42">
        <v>0</v>
      </c>
      <c r="S215" s="43">
        <v>10</v>
      </c>
      <c r="T215" s="43" t="s">
        <v>27</v>
      </c>
      <c r="U215" s="44">
        <v>2</v>
      </c>
      <c r="V215" s="42"/>
      <c r="W215" s="43"/>
      <c r="X215" s="43"/>
      <c r="Y215" s="44"/>
      <c r="Z215" s="42">
        <v>0</v>
      </c>
      <c r="AA215" s="43">
        <v>10</v>
      </c>
      <c r="AB215" s="43" t="s">
        <v>27</v>
      </c>
      <c r="AC215" s="44">
        <v>2</v>
      </c>
      <c r="AD215" s="123" t="s">
        <v>37</v>
      </c>
      <c r="AE215" s="121" t="s">
        <v>38</v>
      </c>
    </row>
    <row r="216" spans="1:31" ht="25.5" x14ac:dyDescent="0.25">
      <c r="A216" s="58"/>
      <c r="B216" s="66" t="s">
        <v>403</v>
      </c>
      <c r="C216" s="120" t="s">
        <v>61</v>
      </c>
      <c r="D216" s="120" t="s">
        <v>356</v>
      </c>
      <c r="E216" s="41"/>
      <c r="F216" s="42"/>
      <c r="G216" s="43"/>
      <c r="H216" s="43"/>
      <c r="I216" s="44"/>
      <c r="J216" s="42"/>
      <c r="K216" s="43"/>
      <c r="L216" s="43"/>
      <c r="M216" s="44"/>
      <c r="N216" s="42">
        <v>5</v>
      </c>
      <c r="O216" s="43">
        <v>5</v>
      </c>
      <c r="P216" s="43" t="s">
        <v>27</v>
      </c>
      <c r="Q216" s="44">
        <v>2</v>
      </c>
      <c r="R216" s="42">
        <v>5</v>
      </c>
      <c r="S216" s="43">
        <v>5</v>
      </c>
      <c r="T216" s="43" t="s">
        <v>27</v>
      </c>
      <c r="U216" s="44">
        <v>2</v>
      </c>
      <c r="V216" s="42">
        <v>5</v>
      </c>
      <c r="W216" s="43">
        <v>5</v>
      </c>
      <c r="X216" s="43" t="s">
        <v>27</v>
      </c>
      <c r="Y216" s="44">
        <v>2</v>
      </c>
      <c r="Z216" s="42">
        <v>5</v>
      </c>
      <c r="AA216" s="43">
        <v>5</v>
      </c>
      <c r="AB216" s="43" t="s">
        <v>27</v>
      </c>
      <c r="AC216" s="44">
        <v>2</v>
      </c>
      <c r="AD216" s="123" t="s">
        <v>37</v>
      </c>
      <c r="AE216" s="121" t="s">
        <v>53</v>
      </c>
    </row>
    <row r="217" spans="1:31" ht="25.5" x14ac:dyDescent="0.25">
      <c r="A217" s="58"/>
      <c r="B217" s="66" t="s">
        <v>404</v>
      </c>
      <c r="C217" s="120" t="s">
        <v>62</v>
      </c>
      <c r="D217" s="120" t="s">
        <v>357</v>
      </c>
      <c r="E217" s="41"/>
      <c r="F217" s="42"/>
      <c r="G217" s="43"/>
      <c r="H217" s="43"/>
      <c r="I217" s="44"/>
      <c r="J217" s="42"/>
      <c r="K217" s="43"/>
      <c r="L217" s="43"/>
      <c r="M217" s="44"/>
      <c r="N217" s="42">
        <v>5</v>
      </c>
      <c r="O217" s="43">
        <v>5</v>
      </c>
      <c r="P217" s="43" t="s">
        <v>27</v>
      </c>
      <c r="Q217" s="44">
        <v>2</v>
      </c>
      <c r="R217" s="42">
        <v>5</v>
      </c>
      <c r="S217" s="43">
        <v>5</v>
      </c>
      <c r="T217" s="43" t="s">
        <v>27</v>
      </c>
      <c r="U217" s="44">
        <v>2</v>
      </c>
      <c r="V217" s="42">
        <v>5</v>
      </c>
      <c r="W217" s="43">
        <v>5</v>
      </c>
      <c r="X217" s="43" t="s">
        <v>27</v>
      </c>
      <c r="Y217" s="44">
        <v>2</v>
      </c>
      <c r="Z217" s="42">
        <v>5</v>
      </c>
      <c r="AA217" s="43">
        <v>5</v>
      </c>
      <c r="AB217" s="43" t="s">
        <v>27</v>
      </c>
      <c r="AC217" s="44">
        <v>2</v>
      </c>
      <c r="AD217" s="123" t="s">
        <v>37</v>
      </c>
      <c r="AE217" s="121" t="s">
        <v>39</v>
      </c>
    </row>
    <row r="218" spans="1:31" ht="25.5" x14ac:dyDescent="0.25">
      <c r="A218" s="58"/>
      <c r="B218" s="66" t="s">
        <v>405</v>
      </c>
      <c r="C218" s="120" t="s">
        <v>63</v>
      </c>
      <c r="D218" s="83" t="s">
        <v>358</v>
      </c>
      <c r="E218" s="41"/>
      <c r="F218" s="42"/>
      <c r="G218" s="43"/>
      <c r="H218" s="43"/>
      <c r="I218" s="44"/>
      <c r="J218" s="42"/>
      <c r="K218" s="43"/>
      <c r="L218" s="43"/>
      <c r="M218" s="44"/>
      <c r="N218" s="42"/>
      <c r="O218" s="43"/>
      <c r="P218" s="43"/>
      <c r="Q218" s="44"/>
      <c r="R218" s="42">
        <v>0</v>
      </c>
      <c r="S218" s="43">
        <v>10</v>
      </c>
      <c r="T218" s="43" t="s">
        <v>27</v>
      </c>
      <c r="U218" s="44">
        <v>2</v>
      </c>
      <c r="V218" s="42"/>
      <c r="W218" s="43"/>
      <c r="X218" s="43"/>
      <c r="Y218" s="44"/>
      <c r="Z218" s="42">
        <v>0</v>
      </c>
      <c r="AA218" s="43">
        <v>10</v>
      </c>
      <c r="AB218" s="43" t="s">
        <v>27</v>
      </c>
      <c r="AC218" s="44">
        <v>2</v>
      </c>
      <c r="AD218" s="123" t="s">
        <v>37</v>
      </c>
      <c r="AE218" s="121" t="s">
        <v>40</v>
      </c>
    </row>
    <row r="219" spans="1:31" ht="25.5" x14ac:dyDescent="0.25">
      <c r="A219" s="58"/>
      <c r="B219" s="66" t="s">
        <v>406</v>
      </c>
      <c r="C219" s="120" t="s">
        <v>64</v>
      </c>
      <c r="D219" s="83" t="s">
        <v>359</v>
      </c>
      <c r="E219" s="41"/>
      <c r="F219" s="42"/>
      <c r="G219" s="43"/>
      <c r="H219" s="43"/>
      <c r="I219" s="44"/>
      <c r="J219" s="42"/>
      <c r="K219" s="43"/>
      <c r="L219" s="43"/>
      <c r="M219" s="44"/>
      <c r="N219" s="42">
        <v>5</v>
      </c>
      <c r="O219" s="43">
        <v>5</v>
      </c>
      <c r="P219" s="43" t="s">
        <v>27</v>
      </c>
      <c r="Q219" s="44">
        <v>2</v>
      </c>
      <c r="R219" s="42">
        <v>5</v>
      </c>
      <c r="S219" s="43">
        <v>5</v>
      </c>
      <c r="T219" s="43" t="s">
        <v>27</v>
      </c>
      <c r="U219" s="44">
        <v>2</v>
      </c>
      <c r="V219" s="42">
        <v>5</v>
      </c>
      <c r="W219" s="43">
        <v>5</v>
      </c>
      <c r="X219" s="43" t="s">
        <v>27</v>
      </c>
      <c r="Y219" s="44">
        <v>2</v>
      </c>
      <c r="Z219" s="42">
        <v>5</v>
      </c>
      <c r="AA219" s="43">
        <v>5</v>
      </c>
      <c r="AB219" s="43" t="s">
        <v>27</v>
      </c>
      <c r="AC219" s="44">
        <v>2</v>
      </c>
      <c r="AD219" s="123" t="s">
        <v>37</v>
      </c>
      <c r="AE219" s="121" t="s">
        <v>38</v>
      </c>
    </row>
    <row r="220" spans="1:31" ht="25.5" x14ac:dyDescent="0.25">
      <c r="A220" s="58"/>
      <c r="B220" s="66" t="s">
        <v>407</v>
      </c>
      <c r="C220" s="120" t="s">
        <v>65</v>
      </c>
      <c r="D220" s="160" t="s">
        <v>360</v>
      </c>
      <c r="E220" s="41"/>
      <c r="F220" s="42"/>
      <c r="G220" s="43"/>
      <c r="H220" s="43"/>
      <c r="I220" s="44"/>
      <c r="J220" s="42"/>
      <c r="K220" s="43"/>
      <c r="L220" s="43"/>
      <c r="M220" s="44"/>
      <c r="N220" s="42">
        <v>0</v>
      </c>
      <c r="O220" s="43">
        <v>10</v>
      </c>
      <c r="P220" s="43" t="s">
        <v>27</v>
      </c>
      <c r="Q220" s="44">
        <v>2</v>
      </c>
      <c r="R220" s="42">
        <v>0</v>
      </c>
      <c r="S220" s="43">
        <v>10</v>
      </c>
      <c r="T220" s="43" t="s">
        <v>27</v>
      </c>
      <c r="U220" s="44">
        <v>2</v>
      </c>
      <c r="V220" s="42">
        <v>0</v>
      </c>
      <c r="W220" s="43">
        <v>10</v>
      </c>
      <c r="X220" s="43" t="s">
        <v>27</v>
      </c>
      <c r="Y220" s="44">
        <v>2</v>
      </c>
      <c r="Z220" s="42">
        <v>0</v>
      </c>
      <c r="AA220" s="43">
        <v>10</v>
      </c>
      <c r="AB220" s="43" t="s">
        <v>27</v>
      </c>
      <c r="AC220" s="44">
        <v>2</v>
      </c>
      <c r="AD220" s="123" t="s">
        <v>37</v>
      </c>
      <c r="AE220" s="121" t="s">
        <v>39</v>
      </c>
    </row>
    <row r="221" spans="1:31" x14ac:dyDescent="0.25">
      <c r="A221" s="58"/>
      <c r="B221" s="66" t="s">
        <v>408</v>
      </c>
      <c r="C221" s="120" t="s">
        <v>69</v>
      </c>
      <c r="D221" s="120" t="s">
        <v>365</v>
      </c>
      <c r="E221" s="41"/>
      <c r="F221" s="42"/>
      <c r="G221" s="43"/>
      <c r="H221" s="43"/>
      <c r="I221" s="44"/>
      <c r="J221" s="42"/>
      <c r="K221" s="43"/>
      <c r="L221" s="43"/>
      <c r="M221" s="44"/>
      <c r="N221" s="42">
        <v>5</v>
      </c>
      <c r="O221" s="43">
        <v>5</v>
      </c>
      <c r="P221" s="43" t="s">
        <v>27</v>
      </c>
      <c r="Q221" s="44">
        <v>3</v>
      </c>
      <c r="R221" s="42"/>
      <c r="S221" s="43"/>
      <c r="T221" s="43"/>
      <c r="U221" s="44"/>
      <c r="V221" s="42">
        <v>5</v>
      </c>
      <c r="W221" s="43">
        <v>5</v>
      </c>
      <c r="X221" s="43" t="s">
        <v>27</v>
      </c>
      <c r="Y221" s="44">
        <v>3</v>
      </c>
      <c r="Z221" s="42"/>
      <c r="AA221" s="43"/>
      <c r="AB221" s="43"/>
      <c r="AC221" s="44"/>
      <c r="AD221" s="123" t="s">
        <v>42</v>
      </c>
      <c r="AE221" s="121" t="s">
        <v>47</v>
      </c>
    </row>
    <row r="222" spans="1:31" x14ac:dyDescent="0.25">
      <c r="A222" s="58"/>
      <c r="B222" s="66" t="s">
        <v>409</v>
      </c>
      <c r="C222" s="120" t="s">
        <v>70</v>
      </c>
      <c r="D222" s="160" t="s">
        <v>366</v>
      </c>
      <c r="E222" s="41"/>
      <c r="F222" s="42"/>
      <c r="G222" s="43"/>
      <c r="H222" s="43"/>
      <c r="I222" s="44"/>
      <c r="J222" s="42"/>
      <c r="K222" s="43"/>
      <c r="L222" s="43"/>
      <c r="M222" s="44"/>
      <c r="N222" s="42"/>
      <c r="O222" s="43"/>
      <c r="P222" s="43"/>
      <c r="Q222" s="44"/>
      <c r="R222" s="42">
        <v>5</v>
      </c>
      <c r="S222" s="43">
        <v>5</v>
      </c>
      <c r="T222" s="43" t="s">
        <v>27</v>
      </c>
      <c r="U222" s="44">
        <v>3</v>
      </c>
      <c r="V222" s="42"/>
      <c r="W222" s="43"/>
      <c r="X222" s="43"/>
      <c r="Y222" s="44"/>
      <c r="Z222" s="42">
        <v>5</v>
      </c>
      <c r="AA222" s="43">
        <v>5</v>
      </c>
      <c r="AB222" s="43" t="s">
        <v>27</v>
      </c>
      <c r="AC222" s="44">
        <v>3</v>
      </c>
      <c r="AD222" s="123" t="s">
        <v>42</v>
      </c>
      <c r="AE222" s="121" t="s">
        <v>47</v>
      </c>
    </row>
    <row r="223" spans="1:31" x14ac:dyDescent="0.25">
      <c r="A223" s="58"/>
      <c r="B223" s="66" t="s">
        <v>410</v>
      </c>
      <c r="C223" s="120" t="s">
        <v>71</v>
      </c>
      <c r="D223" s="120" t="s">
        <v>367</v>
      </c>
      <c r="E223" s="41"/>
      <c r="F223" s="42"/>
      <c r="G223" s="43"/>
      <c r="H223" s="43"/>
      <c r="I223" s="44"/>
      <c r="J223" s="42"/>
      <c r="K223" s="43"/>
      <c r="L223" s="43"/>
      <c r="M223" s="44"/>
      <c r="N223" s="42">
        <v>5</v>
      </c>
      <c r="O223" s="43">
        <v>5</v>
      </c>
      <c r="P223" s="43" t="s">
        <v>27</v>
      </c>
      <c r="Q223" s="44">
        <v>3</v>
      </c>
      <c r="R223" s="42"/>
      <c r="S223" s="43"/>
      <c r="T223" s="43"/>
      <c r="U223" s="44"/>
      <c r="V223" s="42">
        <v>5</v>
      </c>
      <c r="W223" s="43">
        <v>5</v>
      </c>
      <c r="X223" s="43" t="s">
        <v>27</v>
      </c>
      <c r="Y223" s="44">
        <v>3</v>
      </c>
      <c r="Z223" s="42"/>
      <c r="AA223" s="43"/>
      <c r="AB223" s="43"/>
      <c r="AC223" s="44"/>
      <c r="AD223" s="123" t="s">
        <v>42</v>
      </c>
      <c r="AE223" s="121" t="s">
        <v>47</v>
      </c>
    </row>
    <row r="224" spans="1:31" x14ac:dyDescent="0.25">
      <c r="A224" s="58"/>
      <c r="B224" s="66" t="s">
        <v>411</v>
      </c>
      <c r="C224" s="120" t="s">
        <v>72</v>
      </c>
      <c r="D224" s="120" t="s">
        <v>368</v>
      </c>
      <c r="E224" s="41"/>
      <c r="F224" s="42"/>
      <c r="G224" s="43"/>
      <c r="H224" s="43"/>
      <c r="I224" s="44"/>
      <c r="J224" s="42"/>
      <c r="K224" s="43"/>
      <c r="L224" s="43"/>
      <c r="M224" s="44"/>
      <c r="N224" s="42"/>
      <c r="O224" s="43"/>
      <c r="P224" s="43"/>
      <c r="Q224" s="44"/>
      <c r="R224" s="42">
        <v>5</v>
      </c>
      <c r="S224" s="43">
        <v>5</v>
      </c>
      <c r="T224" s="43" t="s">
        <v>27</v>
      </c>
      <c r="U224" s="44">
        <v>3</v>
      </c>
      <c r="V224" s="42"/>
      <c r="W224" s="43"/>
      <c r="X224" s="43"/>
      <c r="Y224" s="44"/>
      <c r="Z224" s="42">
        <v>5</v>
      </c>
      <c r="AA224" s="43">
        <v>5</v>
      </c>
      <c r="AB224" s="43" t="s">
        <v>27</v>
      </c>
      <c r="AC224" s="44">
        <v>3</v>
      </c>
      <c r="AD224" s="123" t="s">
        <v>42</v>
      </c>
      <c r="AE224" s="121" t="s">
        <v>47</v>
      </c>
    </row>
    <row r="225" spans="1:31" x14ac:dyDescent="0.25">
      <c r="A225" s="58"/>
      <c r="B225" s="66" t="s">
        <v>412</v>
      </c>
      <c r="C225" s="120" t="s">
        <v>73</v>
      </c>
      <c r="D225" s="120" t="s">
        <v>369</v>
      </c>
      <c r="E225" s="41"/>
      <c r="F225" s="42"/>
      <c r="G225" s="43"/>
      <c r="H225" s="43"/>
      <c r="I225" s="44"/>
      <c r="J225" s="42"/>
      <c r="K225" s="43"/>
      <c r="L225" s="43"/>
      <c r="M225" s="44"/>
      <c r="N225" s="42">
        <v>5</v>
      </c>
      <c r="O225" s="43">
        <v>5</v>
      </c>
      <c r="P225" s="43" t="s">
        <v>27</v>
      </c>
      <c r="Q225" s="44">
        <v>3</v>
      </c>
      <c r="R225" s="42"/>
      <c r="S225" s="43"/>
      <c r="T225" s="43"/>
      <c r="U225" s="44"/>
      <c r="V225" s="42">
        <v>5</v>
      </c>
      <c r="W225" s="43">
        <v>5</v>
      </c>
      <c r="X225" s="43" t="s">
        <v>27</v>
      </c>
      <c r="Y225" s="44">
        <v>3</v>
      </c>
      <c r="Z225" s="42"/>
      <c r="AA225" s="43"/>
      <c r="AB225" s="43"/>
      <c r="AC225" s="44"/>
      <c r="AD225" s="123" t="s">
        <v>42</v>
      </c>
      <c r="AE225" s="121" t="s">
        <v>47</v>
      </c>
    </row>
    <row r="226" spans="1:31" x14ac:dyDescent="0.25">
      <c r="A226" s="58"/>
      <c r="B226" s="66" t="s">
        <v>413</v>
      </c>
      <c r="C226" s="120" t="s">
        <v>74</v>
      </c>
      <c r="D226" s="120" t="s">
        <v>370</v>
      </c>
      <c r="E226" s="41"/>
      <c r="F226" s="42"/>
      <c r="G226" s="43"/>
      <c r="H226" s="43"/>
      <c r="I226" s="44"/>
      <c r="J226" s="42"/>
      <c r="K226" s="43"/>
      <c r="L226" s="43"/>
      <c r="M226" s="44"/>
      <c r="N226" s="42">
        <v>0</v>
      </c>
      <c r="O226" s="43">
        <v>10</v>
      </c>
      <c r="P226" s="43" t="s">
        <v>27</v>
      </c>
      <c r="Q226" s="44">
        <v>2</v>
      </c>
      <c r="R226" s="42">
        <v>0</v>
      </c>
      <c r="S226" s="43">
        <v>10</v>
      </c>
      <c r="T226" s="43" t="s">
        <v>27</v>
      </c>
      <c r="U226" s="44">
        <v>2</v>
      </c>
      <c r="V226" s="42">
        <v>0</v>
      </c>
      <c r="W226" s="43">
        <v>10</v>
      </c>
      <c r="X226" s="43" t="s">
        <v>27</v>
      </c>
      <c r="Y226" s="44">
        <v>2</v>
      </c>
      <c r="Z226" s="42">
        <v>0</v>
      </c>
      <c r="AA226" s="43">
        <v>10</v>
      </c>
      <c r="AB226" s="43" t="s">
        <v>27</v>
      </c>
      <c r="AC226" s="44">
        <v>2</v>
      </c>
      <c r="AD226" s="15" t="s">
        <v>199</v>
      </c>
      <c r="AE226" s="121" t="s">
        <v>75</v>
      </c>
    </row>
    <row r="227" spans="1:31" s="149" customFormat="1" x14ac:dyDescent="0.25">
      <c r="A227" s="58"/>
      <c r="B227" s="66" t="s">
        <v>415</v>
      </c>
      <c r="C227" s="145" t="s">
        <v>200</v>
      </c>
      <c r="D227" s="160" t="s">
        <v>373</v>
      </c>
      <c r="E227" s="41"/>
      <c r="F227" s="42"/>
      <c r="G227" s="43"/>
      <c r="H227" s="43"/>
      <c r="I227" s="44"/>
      <c r="J227" s="42"/>
      <c r="K227" s="43"/>
      <c r="L227" s="43"/>
      <c r="M227" s="44"/>
      <c r="N227" s="146">
        <v>0</v>
      </c>
      <c r="O227" s="147">
        <v>10</v>
      </c>
      <c r="P227" s="147" t="s">
        <v>27</v>
      </c>
      <c r="Q227" s="148">
        <v>3</v>
      </c>
      <c r="R227" s="146">
        <v>0</v>
      </c>
      <c r="S227" s="147">
        <v>10</v>
      </c>
      <c r="T227" s="147" t="s">
        <v>27</v>
      </c>
      <c r="U227" s="148">
        <v>3</v>
      </c>
      <c r="V227" s="146">
        <v>0</v>
      </c>
      <c r="W227" s="147">
        <v>10</v>
      </c>
      <c r="X227" s="147" t="s">
        <v>27</v>
      </c>
      <c r="Y227" s="148">
        <v>3</v>
      </c>
      <c r="Z227" s="42"/>
      <c r="AA227" s="43"/>
      <c r="AB227" s="43"/>
      <c r="AC227" s="44"/>
      <c r="AD227" s="123" t="s">
        <v>42</v>
      </c>
      <c r="AE227" s="121" t="s">
        <v>165</v>
      </c>
    </row>
    <row r="228" spans="1:31" s="149" customFormat="1" x14ac:dyDescent="0.25">
      <c r="A228" s="58"/>
      <c r="B228" s="165" t="s">
        <v>417</v>
      </c>
      <c r="C228" s="164" t="s">
        <v>418</v>
      </c>
      <c r="D228" s="162"/>
      <c r="E228" s="41"/>
      <c r="F228" s="42">
        <v>0</v>
      </c>
      <c r="G228" s="43">
        <v>10</v>
      </c>
      <c r="H228" s="43" t="s">
        <v>27</v>
      </c>
      <c r="I228" s="44">
        <v>2</v>
      </c>
      <c r="J228" s="42">
        <v>0</v>
      </c>
      <c r="K228" s="43">
        <v>10</v>
      </c>
      <c r="L228" s="43" t="s">
        <v>27</v>
      </c>
      <c r="M228" s="44">
        <v>2</v>
      </c>
      <c r="N228" s="42">
        <v>0</v>
      </c>
      <c r="O228" s="43">
        <v>10</v>
      </c>
      <c r="P228" s="43" t="s">
        <v>27</v>
      </c>
      <c r="Q228" s="44">
        <v>2</v>
      </c>
      <c r="R228" s="42">
        <v>0</v>
      </c>
      <c r="S228" s="43">
        <v>10</v>
      </c>
      <c r="T228" s="43" t="s">
        <v>27</v>
      </c>
      <c r="U228" s="44">
        <v>2</v>
      </c>
      <c r="V228" s="42">
        <v>0</v>
      </c>
      <c r="W228" s="43">
        <v>10</v>
      </c>
      <c r="X228" s="43" t="s">
        <v>27</v>
      </c>
      <c r="Y228" s="44">
        <v>2</v>
      </c>
      <c r="Z228" s="42">
        <v>0</v>
      </c>
      <c r="AA228" s="43">
        <v>10</v>
      </c>
      <c r="AB228" s="43" t="s">
        <v>27</v>
      </c>
      <c r="AC228" s="44">
        <v>2</v>
      </c>
      <c r="AD228" s="85" t="s">
        <v>419</v>
      </c>
      <c r="AE228" s="121" t="s">
        <v>420</v>
      </c>
    </row>
    <row r="229" spans="1:31" x14ac:dyDescent="0.25">
      <c r="A229" s="58"/>
      <c r="B229" s="66" t="s">
        <v>414</v>
      </c>
      <c r="C229" s="163" t="s">
        <v>220</v>
      </c>
      <c r="D229" s="162" t="s">
        <v>372</v>
      </c>
      <c r="E229" s="41"/>
      <c r="F229" s="42">
        <v>0</v>
      </c>
      <c r="G229" s="43">
        <v>10</v>
      </c>
      <c r="H229" s="43" t="s">
        <v>27</v>
      </c>
      <c r="I229" s="44">
        <v>2</v>
      </c>
      <c r="J229" s="42">
        <v>0</v>
      </c>
      <c r="K229" s="43">
        <v>10</v>
      </c>
      <c r="L229" s="43" t="s">
        <v>27</v>
      </c>
      <c r="M229" s="44">
        <v>2</v>
      </c>
      <c r="N229" s="42">
        <v>0</v>
      </c>
      <c r="O229" s="43">
        <v>10</v>
      </c>
      <c r="P229" s="43" t="s">
        <v>27</v>
      </c>
      <c r="Q229" s="44">
        <v>2</v>
      </c>
      <c r="R229" s="42">
        <v>0</v>
      </c>
      <c r="S229" s="43">
        <v>10</v>
      </c>
      <c r="T229" s="43" t="s">
        <v>27</v>
      </c>
      <c r="U229" s="44">
        <v>2</v>
      </c>
      <c r="V229" s="42">
        <v>0</v>
      </c>
      <c r="W229" s="43">
        <v>10</v>
      </c>
      <c r="X229" s="43" t="s">
        <v>27</v>
      </c>
      <c r="Y229" s="44">
        <v>2</v>
      </c>
      <c r="Z229" s="42">
        <v>0</v>
      </c>
      <c r="AA229" s="43">
        <v>10</v>
      </c>
      <c r="AB229" s="43" t="s">
        <v>27</v>
      </c>
      <c r="AC229" s="44">
        <v>2</v>
      </c>
      <c r="AD229" s="123" t="s">
        <v>42</v>
      </c>
      <c r="AE229" s="121" t="s">
        <v>165</v>
      </c>
    </row>
    <row r="230" spans="1:31" s="149" customFormat="1" x14ac:dyDescent="0.25">
      <c r="A230" s="58"/>
      <c r="B230" s="66" t="s">
        <v>421</v>
      </c>
      <c r="C230" s="163" t="s">
        <v>422</v>
      </c>
      <c r="D230" s="162"/>
      <c r="E230" s="41"/>
      <c r="F230" s="42"/>
      <c r="G230" s="43"/>
      <c r="H230" s="43"/>
      <c r="I230" s="44"/>
      <c r="J230" s="42"/>
      <c r="K230" s="43"/>
      <c r="L230" s="43"/>
      <c r="M230" s="44"/>
      <c r="N230" s="42"/>
      <c r="O230" s="43"/>
      <c r="P230" s="43"/>
      <c r="Q230" s="44"/>
      <c r="R230" s="42">
        <v>0</v>
      </c>
      <c r="S230" s="43">
        <v>10</v>
      </c>
      <c r="T230" s="43" t="s">
        <v>27</v>
      </c>
      <c r="U230" s="44">
        <v>2</v>
      </c>
      <c r="V230" s="42"/>
      <c r="W230" s="43"/>
      <c r="X230" s="43"/>
      <c r="Y230" s="44"/>
      <c r="Z230" s="42"/>
      <c r="AA230" s="43"/>
      <c r="AB230" s="43"/>
      <c r="AC230" s="44"/>
      <c r="AD230" s="123" t="s">
        <v>42</v>
      </c>
      <c r="AE230" s="121" t="s">
        <v>437</v>
      </c>
    </row>
    <row r="231" spans="1:31" s="149" customFormat="1" x14ac:dyDescent="0.25">
      <c r="A231" s="58"/>
      <c r="B231" s="66" t="s">
        <v>423</v>
      </c>
      <c r="C231" s="163" t="s">
        <v>424</v>
      </c>
      <c r="D231" s="162"/>
      <c r="E231" s="41"/>
      <c r="F231" s="42"/>
      <c r="G231" s="43"/>
      <c r="H231" s="43"/>
      <c r="I231" s="44"/>
      <c r="J231" s="42"/>
      <c r="K231" s="43"/>
      <c r="L231" s="43"/>
      <c r="M231" s="44"/>
      <c r="N231" s="42">
        <v>0</v>
      </c>
      <c r="O231" s="43">
        <v>10</v>
      </c>
      <c r="P231" s="43" t="s">
        <v>27</v>
      </c>
      <c r="Q231" s="44">
        <v>2</v>
      </c>
      <c r="R231" s="42"/>
      <c r="S231" s="43"/>
      <c r="T231" s="43"/>
      <c r="U231" s="44"/>
      <c r="V231" s="42"/>
      <c r="W231" s="43"/>
      <c r="X231" s="43"/>
      <c r="Y231" s="44"/>
      <c r="Z231" s="42"/>
      <c r="AA231" s="43"/>
      <c r="AB231" s="43"/>
      <c r="AC231" s="44"/>
      <c r="AD231" s="123" t="s">
        <v>42</v>
      </c>
      <c r="AE231" s="121" t="s">
        <v>438</v>
      </c>
    </row>
    <row r="232" spans="1:31" s="149" customFormat="1" x14ac:dyDescent="0.25">
      <c r="A232" s="58"/>
      <c r="B232" s="66" t="s">
        <v>425</v>
      </c>
      <c r="C232" s="163" t="s">
        <v>426</v>
      </c>
      <c r="D232" s="162"/>
      <c r="E232" s="41"/>
      <c r="F232" s="42"/>
      <c r="G232" s="43"/>
      <c r="H232" s="43"/>
      <c r="I232" s="44"/>
      <c r="J232" s="42"/>
      <c r="K232" s="43"/>
      <c r="L232" s="43"/>
      <c r="M232" s="44"/>
      <c r="N232" s="42"/>
      <c r="O232" s="43"/>
      <c r="P232" s="43"/>
      <c r="Q232" s="44"/>
      <c r="R232" s="42"/>
      <c r="S232" s="43"/>
      <c r="T232" s="43"/>
      <c r="U232" s="44"/>
      <c r="V232" s="42">
        <v>0</v>
      </c>
      <c r="W232" s="43">
        <v>10</v>
      </c>
      <c r="X232" s="43" t="s">
        <v>27</v>
      </c>
      <c r="Y232" s="44">
        <v>2</v>
      </c>
      <c r="Z232" s="42"/>
      <c r="AA232" s="43"/>
      <c r="AB232" s="43"/>
      <c r="AC232" s="44"/>
      <c r="AD232" s="123" t="s">
        <v>42</v>
      </c>
      <c r="AE232" s="121" t="s">
        <v>439</v>
      </c>
    </row>
    <row r="233" spans="1:31" s="149" customFormat="1" x14ac:dyDescent="0.25">
      <c r="A233" s="58"/>
      <c r="B233" s="66" t="s">
        <v>427</v>
      </c>
      <c r="C233" s="163" t="s">
        <v>428</v>
      </c>
      <c r="D233" s="162"/>
      <c r="E233" s="41"/>
      <c r="F233" s="42"/>
      <c r="G233" s="43"/>
      <c r="H233" s="43"/>
      <c r="I233" s="44"/>
      <c r="J233" s="42"/>
      <c r="K233" s="43"/>
      <c r="L233" s="43"/>
      <c r="M233" s="44"/>
      <c r="N233" s="42">
        <v>0</v>
      </c>
      <c r="O233" s="43">
        <v>10</v>
      </c>
      <c r="P233" s="43" t="s">
        <v>27</v>
      </c>
      <c r="Q233" s="44">
        <v>2</v>
      </c>
      <c r="R233" s="42"/>
      <c r="S233" s="43"/>
      <c r="T233" s="43"/>
      <c r="U233" s="44"/>
      <c r="V233" s="42"/>
      <c r="W233" s="43"/>
      <c r="X233" s="43"/>
      <c r="Y233" s="44"/>
      <c r="Z233" s="42"/>
      <c r="AA233" s="43"/>
      <c r="AB233" s="43"/>
      <c r="AC233" s="44"/>
      <c r="AD233" s="123" t="s">
        <v>42</v>
      </c>
      <c r="AE233" s="121" t="s">
        <v>440</v>
      </c>
    </row>
    <row r="234" spans="1:31" s="149" customFormat="1" x14ac:dyDescent="0.25">
      <c r="A234" s="58"/>
      <c r="B234" s="66" t="s">
        <v>429</v>
      </c>
      <c r="C234" s="163" t="s">
        <v>430</v>
      </c>
      <c r="D234" s="162"/>
      <c r="E234" s="41"/>
      <c r="F234" s="42"/>
      <c r="G234" s="43"/>
      <c r="H234" s="43"/>
      <c r="I234" s="44"/>
      <c r="J234" s="42"/>
      <c r="K234" s="43"/>
      <c r="L234" s="43"/>
      <c r="M234" s="44"/>
      <c r="N234" s="42"/>
      <c r="O234" s="43"/>
      <c r="P234" s="43"/>
      <c r="Q234" s="44"/>
      <c r="R234" s="42">
        <v>0</v>
      </c>
      <c r="S234" s="43">
        <v>10</v>
      </c>
      <c r="T234" s="43" t="s">
        <v>27</v>
      </c>
      <c r="U234" s="44">
        <v>2</v>
      </c>
      <c r="V234" s="42"/>
      <c r="W234" s="43"/>
      <c r="X234" s="43"/>
      <c r="Y234" s="44"/>
      <c r="Z234" s="42"/>
      <c r="AA234" s="43"/>
      <c r="AB234" s="43"/>
      <c r="AC234" s="44"/>
      <c r="AD234" s="123" t="s">
        <v>42</v>
      </c>
      <c r="AE234" s="121" t="s">
        <v>441</v>
      </c>
    </row>
    <row r="235" spans="1:31" s="149" customFormat="1" x14ac:dyDescent="0.25">
      <c r="A235" s="58"/>
      <c r="B235" s="66" t="s">
        <v>431</v>
      </c>
      <c r="C235" s="163" t="s">
        <v>432</v>
      </c>
      <c r="D235" s="162"/>
      <c r="E235" s="41"/>
      <c r="F235" s="42"/>
      <c r="G235" s="43"/>
      <c r="H235" s="43"/>
      <c r="I235" s="44"/>
      <c r="J235" s="42">
        <v>0</v>
      </c>
      <c r="K235" s="43">
        <v>10</v>
      </c>
      <c r="L235" s="43" t="s">
        <v>27</v>
      </c>
      <c r="M235" s="44">
        <v>2</v>
      </c>
      <c r="N235" s="42"/>
      <c r="O235" s="43"/>
      <c r="P235" s="43"/>
      <c r="Q235" s="44"/>
      <c r="R235" s="42">
        <v>0</v>
      </c>
      <c r="S235" s="43">
        <v>10</v>
      </c>
      <c r="T235" s="43" t="s">
        <v>27</v>
      </c>
      <c r="U235" s="44">
        <v>2</v>
      </c>
      <c r="V235" s="42"/>
      <c r="W235" s="43"/>
      <c r="X235" s="43"/>
      <c r="Y235" s="44"/>
      <c r="Z235" s="42">
        <v>0</v>
      </c>
      <c r="AA235" s="43">
        <v>10</v>
      </c>
      <c r="AB235" s="43" t="s">
        <v>27</v>
      </c>
      <c r="AC235" s="44">
        <v>2</v>
      </c>
      <c r="AD235" s="123" t="s">
        <v>42</v>
      </c>
      <c r="AE235" s="121" t="s">
        <v>101</v>
      </c>
    </row>
    <row r="236" spans="1:31" s="149" customFormat="1" x14ac:dyDescent="0.25">
      <c r="A236" s="58"/>
      <c r="B236" s="66" t="s">
        <v>433</v>
      </c>
      <c r="C236" s="163" t="s">
        <v>434</v>
      </c>
      <c r="D236" s="162"/>
      <c r="E236" s="41"/>
      <c r="F236" s="42">
        <v>0</v>
      </c>
      <c r="G236" s="43">
        <v>10</v>
      </c>
      <c r="H236" s="43" t="s">
        <v>27</v>
      </c>
      <c r="I236" s="44">
        <v>2</v>
      </c>
      <c r="J236" s="42"/>
      <c r="K236" s="43"/>
      <c r="L236" s="43"/>
      <c r="M236" s="44"/>
      <c r="N236" s="42">
        <v>0</v>
      </c>
      <c r="O236" s="43">
        <v>10</v>
      </c>
      <c r="P236" s="43" t="s">
        <v>27</v>
      </c>
      <c r="Q236" s="44">
        <v>2</v>
      </c>
      <c r="R236" s="42"/>
      <c r="S236" s="43"/>
      <c r="T236" s="43"/>
      <c r="U236" s="44"/>
      <c r="V236" s="42">
        <v>0</v>
      </c>
      <c r="W236" s="43">
        <v>10</v>
      </c>
      <c r="X236" s="43" t="s">
        <v>27</v>
      </c>
      <c r="Y236" s="44">
        <v>2</v>
      </c>
      <c r="Z236" s="42"/>
      <c r="AA236" s="43"/>
      <c r="AB236" s="43"/>
      <c r="AC236" s="44"/>
      <c r="AD236" s="123" t="s">
        <v>42</v>
      </c>
      <c r="AE236" s="121" t="s">
        <v>101</v>
      </c>
    </row>
    <row r="237" spans="1:31" s="149" customFormat="1" x14ac:dyDescent="0.25">
      <c r="A237" s="58"/>
      <c r="B237" s="66" t="s">
        <v>435</v>
      </c>
      <c r="C237" s="192" t="s">
        <v>436</v>
      </c>
      <c r="D237" s="194"/>
      <c r="E237" s="183"/>
      <c r="F237" s="84"/>
      <c r="G237" s="43"/>
      <c r="H237" s="43"/>
      <c r="I237" s="44"/>
      <c r="J237" s="42">
        <v>0</v>
      </c>
      <c r="K237" s="43">
        <v>10</v>
      </c>
      <c r="L237" s="43" t="s">
        <v>27</v>
      </c>
      <c r="M237" s="44">
        <v>2</v>
      </c>
      <c r="N237" s="42"/>
      <c r="O237" s="43"/>
      <c r="P237" s="43"/>
      <c r="Q237" s="44"/>
      <c r="R237" s="42">
        <v>0</v>
      </c>
      <c r="S237" s="43">
        <v>10</v>
      </c>
      <c r="T237" s="43" t="s">
        <v>27</v>
      </c>
      <c r="U237" s="44">
        <v>2</v>
      </c>
      <c r="V237" s="42"/>
      <c r="W237" s="43"/>
      <c r="X237" s="43"/>
      <c r="Y237" s="44"/>
      <c r="Z237" s="42">
        <v>0</v>
      </c>
      <c r="AA237" s="43">
        <v>10</v>
      </c>
      <c r="AB237" s="43" t="s">
        <v>27</v>
      </c>
      <c r="AC237" s="44">
        <v>2</v>
      </c>
      <c r="AD237" s="123" t="s">
        <v>42</v>
      </c>
      <c r="AE237" s="121" t="s">
        <v>101</v>
      </c>
    </row>
    <row r="238" spans="1:31" s="149" customFormat="1" x14ac:dyDescent="0.25">
      <c r="B238" s="66" t="s">
        <v>455</v>
      </c>
      <c r="C238" s="193" t="s">
        <v>457</v>
      </c>
      <c r="D238" s="205"/>
      <c r="E238" s="206"/>
      <c r="F238" s="207"/>
      <c r="G238" s="207"/>
      <c r="H238" s="207"/>
      <c r="I238" s="208"/>
      <c r="J238" s="207">
        <v>0</v>
      </c>
      <c r="K238" s="207">
        <v>10</v>
      </c>
      <c r="L238" s="207" t="s">
        <v>27</v>
      </c>
      <c r="M238" s="208">
        <v>2</v>
      </c>
      <c r="N238" s="207"/>
      <c r="O238" s="207"/>
      <c r="P238" s="207"/>
      <c r="Q238" s="208"/>
      <c r="R238" s="207"/>
      <c r="S238" s="207"/>
      <c r="T238" s="207"/>
      <c r="U238" s="208"/>
      <c r="V238" s="207"/>
      <c r="W238" s="207"/>
      <c r="X238" s="207"/>
      <c r="Y238" s="208"/>
      <c r="Z238" s="207"/>
      <c r="AA238" s="207"/>
      <c r="AB238" s="207"/>
      <c r="AC238" s="208"/>
      <c r="AD238" s="209" t="s">
        <v>419</v>
      </c>
      <c r="AE238" s="210" t="s">
        <v>442</v>
      </c>
    </row>
    <row r="239" spans="1:31" s="149" customFormat="1" x14ac:dyDescent="0.25">
      <c r="B239" s="66" t="s">
        <v>456</v>
      </c>
      <c r="C239" s="211" t="s">
        <v>443</v>
      </c>
      <c r="D239" s="205"/>
      <c r="E239" s="206"/>
      <c r="F239" s="212"/>
      <c r="G239" s="147"/>
      <c r="H239" s="147"/>
      <c r="I239" s="148"/>
      <c r="J239" s="147"/>
      <c r="K239" s="147"/>
      <c r="L239" s="147"/>
      <c r="M239" s="148"/>
      <c r="N239" s="147">
        <v>0</v>
      </c>
      <c r="O239" s="147">
        <v>10</v>
      </c>
      <c r="P239" s="147" t="s">
        <v>27</v>
      </c>
      <c r="Q239" s="148">
        <v>2</v>
      </c>
      <c r="R239" s="147"/>
      <c r="S239" s="147"/>
      <c r="T239" s="147"/>
      <c r="U239" s="148"/>
      <c r="V239" s="147"/>
      <c r="W239" s="147"/>
      <c r="X239" s="147"/>
      <c r="Y239" s="148"/>
      <c r="Z239" s="147"/>
      <c r="AA239" s="147"/>
      <c r="AB239" s="147"/>
      <c r="AC239" s="148"/>
      <c r="AD239" s="213" t="s">
        <v>419</v>
      </c>
      <c r="AE239" s="210" t="s">
        <v>442</v>
      </c>
    </row>
    <row r="240" spans="1:31" x14ac:dyDescent="0.25">
      <c r="B240" s="214" t="s">
        <v>461</v>
      </c>
      <c r="C240" s="194" t="s">
        <v>462</v>
      </c>
      <c r="D240" s="194"/>
      <c r="E240" s="183"/>
      <c r="F240" s="43">
        <v>0</v>
      </c>
      <c r="G240" s="43">
        <v>10</v>
      </c>
      <c r="H240" s="43" t="s">
        <v>27</v>
      </c>
      <c r="I240" s="43">
        <v>2</v>
      </c>
      <c r="J240" s="43"/>
      <c r="K240" s="43"/>
      <c r="L240" s="43"/>
      <c r="M240" s="43"/>
      <c r="N240" s="43">
        <v>0</v>
      </c>
      <c r="O240" s="43">
        <v>10</v>
      </c>
      <c r="P240" s="43" t="s">
        <v>27</v>
      </c>
      <c r="Q240" s="43">
        <v>2</v>
      </c>
      <c r="R240" s="43"/>
      <c r="S240" s="43"/>
      <c r="T240" s="43"/>
      <c r="U240" s="43"/>
      <c r="V240" s="43">
        <v>0</v>
      </c>
      <c r="W240" s="43">
        <v>10</v>
      </c>
      <c r="X240" s="43" t="s">
        <v>27</v>
      </c>
      <c r="Y240" s="43">
        <v>2</v>
      </c>
      <c r="Z240" s="43"/>
      <c r="AA240" s="43"/>
      <c r="AB240" s="43"/>
      <c r="AC240" s="43"/>
      <c r="AD240" s="215" t="s">
        <v>50</v>
      </c>
      <c r="AE240" s="215" t="s">
        <v>35</v>
      </c>
    </row>
    <row r="247" spans="1:31" x14ac:dyDescent="0.25">
      <c r="A247" s="1"/>
      <c r="B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</sheetData>
  <mergeCells count="85">
    <mergeCell ref="A21:AE21"/>
    <mergeCell ref="A51:AE51"/>
    <mergeCell ref="A1:AE1"/>
    <mergeCell ref="A2:AE2"/>
    <mergeCell ref="A3:AE3"/>
    <mergeCell ref="A4:AE4"/>
    <mergeCell ref="A5:AE5"/>
    <mergeCell ref="A17:A19"/>
    <mergeCell ref="B17:B19"/>
    <mergeCell ref="C17:C19"/>
    <mergeCell ref="E17:E19"/>
    <mergeCell ref="F17:I17"/>
    <mergeCell ref="Z17:AC17"/>
    <mergeCell ref="A25:AE25"/>
    <mergeCell ref="A20:AE20"/>
    <mergeCell ref="A42:AE42"/>
    <mergeCell ref="AD17:AD19"/>
    <mergeCell ref="AE17:AE19"/>
    <mergeCell ref="F18:G18"/>
    <mergeCell ref="J18:K18"/>
    <mergeCell ref="N18:O18"/>
    <mergeCell ref="R18:S18"/>
    <mergeCell ref="V18:W18"/>
    <mergeCell ref="Z18:AA18"/>
    <mergeCell ref="J17:M17"/>
    <mergeCell ref="N17:Q17"/>
    <mergeCell ref="R17:U17"/>
    <mergeCell ref="V17:Y17"/>
    <mergeCell ref="J192:M192"/>
    <mergeCell ref="AE192:AE194"/>
    <mergeCell ref="F193:G193"/>
    <mergeCell ref="J193:K193"/>
    <mergeCell ref="N193:O193"/>
    <mergeCell ref="AD192:AD194"/>
    <mergeCell ref="A91:AE91"/>
    <mergeCell ref="A85:AE85"/>
    <mergeCell ref="A108:AE108"/>
    <mergeCell ref="A130:AE130"/>
    <mergeCell ref="A143:AE143"/>
    <mergeCell ref="A101:AE101"/>
    <mergeCell ref="A102:AE102"/>
    <mergeCell ref="A136:AE136"/>
    <mergeCell ref="A113:AE113"/>
    <mergeCell ref="A118:AE118"/>
    <mergeCell ref="A119:AE119"/>
    <mergeCell ref="A125:AE125"/>
    <mergeCell ref="A137:AE137"/>
    <mergeCell ref="A22:AE22"/>
    <mergeCell ref="A27:AE27"/>
    <mergeCell ref="A30:AE30"/>
    <mergeCell ref="A33:AE33"/>
    <mergeCell ref="A95:AE95"/>
    <mergeCell ref="A57:AE57"/>
    <mergeCell ref="A61:AE61"/>
    <mergeCell ref="A77:AE77"/>
    <mergeCell ref="A83:AE83"/>
    <mergeCell ref="A65:AE65"/>
    <mergeCell ref="A69:AE69"/>
    <mergeCell ref="A43:AE43"/>
    <mergeCell ref="A36:AE36"/>
    <mergeCell ref="A39:AE39"/>
    <mergeCell ref="A46:AE46"/>
    <mergeCell ref="A84:AE84"/>
    <mergeCell ref="A192:A194"/>
    <mergeCell ref="A147:AE147"/>
    <mergeCell ref="A161:AE161"/>
    <mergeCell ref="A167:AE167"/>
    <mergeCell ref="R193:S193"/>
    <mergeCell ref="V193:W193"/>
    <mergeCell ref="Z193:AA193"/>
    <mergeCell ref="R192:U192"/>
    <mergeCell ref="V192:Y192"/>
    <mergeCell ref="Z192:AC192"/>
    <mergeCell ref="N192:Q192"/>
    <mergeCell ref="A191:AE191"/>
    <mergeCell ref="B192:B194"/>
    <mergeCell ref="C192:C194"/>
    <mergeCell ref="E192:E194"/>
    <mergeCell ref="F192:I192"/>
    <mergeCell ref="A185:AE185"/>
    <mergeCell ref="A154:AE154"/>
    <mergeCell ref="A174:AE174"/>
    <mergeCell ref="A173:AE173"/>
    <mergeCell ref="A155:AE155"/>
    <mergeCell ref="A180:AE180"/>
  </mergeCells>
  <pageMargins left="0.70866141732283472" right="0.70866141732283472" top="0.74803149606299213" bottom="0.74803149606299213" header="0.31496062992125984" footer="0.31496062992125984"/>
  <pageSetup paperSize="8" scale="6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2BLOP18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Káplár Klaudia</dc:creator>
  <cp:lastModifiedBy>Ambrus Zoltán</cp:lastModifiedBy>
  <cp:lastPrinted>2018-06-08T13:37:48Z</cp:lastPrinted>
  <dcterms:created xsi:type="dcterms:W3CDTF">2017-02-27T09:25:39Z</dcterms:created>
  <dcterms:modified xsi:type="dcterms:W3CDTF">2020-06-09T13:03:22Z</dcterms:modified>
</cp:coreProperties>
</file>