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ranetről\"/>
    </mc:Choice>
  </mc:AlternateContent>
  <bookViews>
    <workbookView xWindow="0" yWindow="0" windowWidth="28800" windowHeight="11700"/>
  </bookViews>
  <sheets>
    <sheet name="VAM MSc 2019" sheetId="23" r:id="rId1"/>
  </sheets>
  <definedNames>
    <definedName name="_xlnm.Print_Area" localSheetId="0">'VAM MSc 2019'!$B$1:$N$53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23" l="1"/>
  <c r="I16" i="23"/>
  <c r="I17" i="23" l="1"/>
  <c r="I45" i="23" l="1"/>
  <c r="I44" i="23"/>
  <c r="I43" i="23"/>
  <c r="I42" i="23"/>
  <c r="I40" i="23"/>
  <c r="I39" i="23"/>
  <c r="I37" i="23"/>
  <c r="I36" i="23"/>
  <c r="J30" i="23"/>
  <c r="J46" i="23" s="1"/>
  <c r="H30" i="23"/>
  <c r="H46" i="23" s="1"/>
  <c r="G30" i="23"/>
  <c r="I30" i="23"/>
  <c r="J28" i="23"/>
  <c r="J41" i="23" s="1"/>
  <c r="H28" i="23"/>
  <c r="H41" i="23" s="1"/>
  <c r="G28" i="23"/>
  <c r="G41" i="23" s="1"/>
  <c r="I26" i="23"/>
  <c r="I28" i="23"/>
  <c r="J24" i="23"/>
  <c r="H24" i="23"/>
  <c r="G24" i="23"/>
  <c r="I23" i="23"/>
  <c r="I22" i="23"/>
  <c r="I21" i="23"/>
  <c r="I20" i="23"/>
  <c r="I19" i="23"/>
  <c r="I18" i="23"/>
  <c r="J15" i="23"/>
  <c r="J38" i="23" s="1"/>
  <c r="H15" i="23"/>
  <c r="H38" i="23" s="1"/>
  <c r="G15" i="23"/>
  <c r="G38" i="23" s="1"/>
  <c r="I14" i="23"/>
  <c r="I13" i="23"/>
  <c r="I12" i="23"/>
  <c r="I10" i="23"/>
  <c r="G46" i="23"/>
  <c r="A46" i="23" l="1"/>
  <c r="I41" i="23"/>
  <c r="A28" i="23"/>
  <c r="I15" i="23"/>
  <c r="I38" i="23" s="1"/>
  <c r="I24" i="23"/>
  <c r="A38" i="23"/>
  <c r="A24" i="23"/>
  <c r="I46" i="23"/>
  <c r="H47" i="23"/>
  <c r="J47" i="23"/>
  <c r="G47" i="23"/>
  <c r="A41" i="23"/>
  <c r="A15" i="23"/>
  <c r="A30" i="23"/>
  <c r="I47" i="23" l="1"/>
  <c r="A47" i="23"/>
</calcChain>
</file>

<file path=xl/sharedStrings.xml><?xml version="1.0" encoding="utf-8"?>
<sst xmlns="http://schemas.openxmlformats.org/spreadsheetml/2006/main" count="201" uniqueCount="130">
  <si>
    <t>Szent István Egyetem</t>
  </si>
  <si>
    <t>Gazdaság- és Társadalomtudományi Kar</t>
  </si>
  <si>
    <t>Levelező</t>
  </si>
  <si>
    <t>Szemeszter</t>
  </si>
  <si>
    <t>Tárgykód Levelező</t>
  </si>
  <si>
    <t>Tárgynév</t>
  </si>
  <si>
    <t>Tárgyfelelős</t>
  </si>
  <si>
    <t>Kredit</t>
  </si>
  <si>
    <t>Követel-mény</t>
  </si>
  <si>
    <t>Felvétel típusa</t>
  </si>
  <si>
    <t>Előkövetelmény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</si>
  <si>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</si>
  <si>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</si>
  <si>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</si>
  <si>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</si>
  <si>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</si>
  <si>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 xml:space="preserve">C = Szabadon választható </t>
  </si>
  <si>
    <t>V</t>
  </si>
  <si>
    <t>Megjegyzés</t>
  </si>
  <si>
    <t>A</t>
  </si>
  <si>
    <t>G</t>
  </si>
  <si>
    <t>Dr. Villányi László</t>
  </si>
  <si>
    <t>C</t>
  </si>
  <si>
    <t>A = Aláírás</t>
  </si>
  <si>
    <t>Nappali</t>
  </si>
  <si>
    <t>7/22,</t>
  </si>
  <si>
    <t>Heti</t>
  </si>
  <si>
    <t>Féléves</t>
  </si>
  <si>
    <t>Tárgykód Nappali</t>
  </si>
  <si>
    <t>E</t>
  </si>
  <si>
    <t>GY</t>
  </si>
  <si>
    <t>Vizsga formája:</t>
  </si>
  <si>
    <r>
      <t>A</t>
    </r>
    <r>
      <rPr>
        <vertAlign val="subscript"/>
        <sz val="11"/>
        <rFont val="Arial"/>
        <family val="2"/>
        <charset val="238"/>
      </rPr>
      <t>min</t>
    </r>
    <r>
      <rPr>
        <sz val="11"/>
        <rFont val="Arial"/>
        <family val="2"/>
        <charset val="238"/>
      </rPr>
      <t xml:space="preserve"> = Minősített aláírás</t>
    </r>
  </si>
  <si>
    <t>E/GY</t>
  </si>
  <si>
    <t>Dr. Szira Zoltán</t>
  </si>
  <si>
    <t>Szabadon választható tantárgy 1.</t>
  </si>
  <si>
    <t>Szabadon választható tantárgy 2.</t>
  </si>
  <si>
    <t>GTK1009MAL</t>
  </si>
  <si>
    <t>Kutatásmódszertan</t>
  </si>
  <si>
    <t>GTK2034MAN</t>
  </si>
  <si>
    <t>GTK2034MAL</t>
  </si>
  <si>
    <t>Diplomadolgozat-készítés I.</t>
  </si>
  <si>
    <t>GTK2036MAN</t>
  </si>
  <si>
    <t>GTK2036MAL</t>
  </si>
  <si>
    <t>Emberi erőforrás gazdálkodás</t>
  </si>
  <si>
    <t>GTK1076MAN</t>
  </si>
  <si>
    <t>GTK1076MAL</t>
  </si>
  <si>
    <t>Diplomadolgozat-készítés II.</t>
  </si>
  <si>
    <t>Dr. Farkas Tibor</t>
  </si>
  <si>
    <t>GTK2143MAN</t>
  </si>
  <si>
    <t>GTK2143MAL</t>
  </si>
  <si>
    <t>Termelés- és szolgáltatásmenedzsment (haladó)</t>
  </si>
  <si>
    <t>Dr. Gyenge Balázs (V)</t>
  </si>
  <si>
    <t>GTK1021MAN</t>
  </si>
  <si>
    <t>GTK1021MAL</t>
  </si>
  <si>
    <t>Számvitel</t>
  </si>
  <si>
    <t>Vajna Istvánné Dr. Tangl Anita</t>
  </si>
  <si>
    <t>GTK1096MAN</t>
  </si>
  <si>
    <t>GTK1096MAL</t>
  </si>
  <si>
    <t>Projektmenedzsment (haladó)</t>
  </si>
  <si>
    <t>Dr. Illés Bálint Csaba</t>
  </si>
  <si>
    <t>GTK2133MAN</t>
  </si>
  <si>
    <t>GTK2133MAL</t>
  </si>
  <si>
    <t>Regionális gazdaságfejlesztés és menedzsment</t>
  </si>
  <si>
    <t>Dr. Tóth Tamás (R)</t>
  </si>
  <si>
    <t>GTK1102MAN</t>
  </si>
  <si>
    <t>GTK1102MAL</t>
  </si>
  <si>
    <t>Térségi tervezés és programozás</t>
  </si>
  <si>
    <t>GTK1190MAN</t>
  </si>
  <si>
    <t>Dr. Nagy Henrietta</t>
  </si>
  <si>
    <t>GTK2046MAN</t>
  </si>
  <si>
    <t>GTK2046MAL</t>
  </si>
  <si>
    <t>Környezeti politika</t>
  </si>
  <si>
    <t>Dr. G. Tóth László</t>
  </si>
  <si>
    <t>GTK2070MAN</t>
  </si>
  <si>
    <t>GTK2070MAL</t>
  </si>
  <si>
    <t>Település-szociológia</t>
  </si>
  <si>
    <t>GTK1027MAN</t>
  </si>
  <si>
    <t>GTK1027MAL</t>
  </si>
  <si>
    <t>Vidékgazdaság</t>
  </si>
  <si>
    <t>Dr. Ritter Krisztián</t>
  </si>
  <si>
    <t>Dr. Káposzta József</t>
  </si>
  <si>
    <t>Területfejlesztési specializáció</t>
  </si>
  <si>
    <t>GTK1101MAN</t>
  </si>
  <si>
    <t>GTK1101MAL</t>
  </si>
  <si>
    <t>Település- és településhálózati ismeretek</t>
  </si>
  <si>
    <t>Dr. Nagyné Dr. Molnár Melinda</t>
  </si>
  <si>
    <t>GTK1080MAN</t>
  </si>
  <si>
    <t>GTK1080MAL</t>
  </si>
  <si>
    <t>Helyi gazdaság- és vállalkozásfejlesztés</t>
  </si>
  <si>
    <t>GTK2120MAN</t>
  </si>
  <si>
    <t>GTK2120MAL</t>
  </si>
  <si>
    <t>Integrált vidékfejlesztés</t>
  </si>
  <si>
    <t>GTK2141MAN</t>
  </si>
  <si>
    <t>GTK2141MAL</t>
  </si>
  <si>
    <t>Település- és térségmarketing</t>
  </si>
  <si>
    <t>Szakfelelős: Dr. Tóth Tamás</t>
  </si>
  <si>
    <t>Vidékfejlesztési agrármárnöki mesterképzési szak</t>
  </si>
  <si>
    <t>GTK2031MAN</t>
  </si>
  <si>
    <t>GTK2031MAL</t>
  </si>
  <si>
    <t>Agrárinformációs rendszerek (haladó)</t>
  </si>
  <si>
    <t>GTK1005MAN</t>
  </si>
  <si>
    <t>GTK1005MAL</t>
  </si>
  <si>
    <t>Gazdasági jog</t>
  </si>
  <si>
    <t>GTK2069MAN</t>
  </si>
  <si>
    <t>GTK2069MAL</t>
  </si>
  <si>
    <t>Településfejlesztés</t>
  </si>
  <si>
    <t>Szakfelelős javaslata: Regionális politika és területfejlesztés</t>
  </si>
  <si>
    <t>Szakfelelős javaslata: Regionális gazdaságtörténet és -földrajz</t>
  </si>
  <si>
    <t>GTK1002MAN</t>
  </si>
  <si>
    <t>GTK1002MAL</t>
  </si>
  <si>
    <t>Agrárpolitika</t>
  </si>
  <si>
    <t>GTK1007MAN</t>
  </si>
  <si>
    <t>GTK1007MAL</t>
  </si>
  <si>
    <t>Integrált területfejlesztés</t>
  </si>
  <si>
    <t>GTK2050MAN</t>
  </si>
  <si>
    <t>GTK2050MAL</t>
  </si>
  <si>
    <t>Mezőgazdasági piacok gazdaságtana</t>
  </si>
  <si>
    <t>GTK1098MAN</t>
  </si>
  <si>
    <t>GTK1098MAL</t>
  </si>
  <si>
    <t>Szakmai gyakorlat (MSc)</t>
  </si>
  <si>
    <t>Dr. Péli László</t>
  </si>
  <si>
    <t>Felelős: Dr. Tóth Tamás</t>
  </si>
  <si>
    <t>Vidékfejlesztés társadalmi és humán aspektusai</t>
  </si>
  <si>
    <t>Csehné Dr. Papp Imola</t>
  </si>
  <si>
    <t>Dr. Tóth Tamás</t>
  </si>
  <si>
    <t>GTK1224MAL</t>
  </si>
  <si>
    <t>GTK1224MAN</t>
  </si>
  <si>
    <t>Érvényes 2019. szeptemberétől</t>
  </si>
  <si>
    <t>Dr. Járási Éva Zsuzsanna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</si>
</sst>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vertAlign val="subscript"/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0" fontId="3" fillId="0" borderId="0"/>
    <xf numFmtId="0" fontId="16" fillId="0" borderId="0"/>
    <xf numFmtId="0" fontId="17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3" fillId="0" borderId="0" xfId="0" applyFont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6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vertical="center" wrapText="1"/>
    </xf>
    <xf numFmtId="0" fontId="8" fillId="5" borderId="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7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</cellXfs>
  <cellStyles count="6">
    <cellStyle name="Normál" xfId="0" builtinId="0"/>
    <cellStyle name="Normál 2" xfId="1"/>
    <cellStyle name="Normál 3" xfId="2"/>
    <cellStyle name="Normál 4" xfId="3"/>
    <cellStyle name="Százalék 2" xfId="4"/>
    <cellStyle name="Százalék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3</xdr:row>
      <xdr:rowOff>772</xdr:rowOff>
    </xdr:to>
    <xdr:pic>
      <xdr:nvPicPr>
        <xdr:cNvPr id="23560" name="Picture 4" descr="mkklogo">
          <a:extLst>
            <a:ext uri="{FF2B5EF4-FFF2-40B4-BE49-F238E27FC236}">
              <a16:creationId xmlns:a16="http://schemas.microsoft.com/office/drawing/2014/main" id="{00000000-0008-0000-0000-000008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53"/>
  <sheetViews>
    <sheetView tabSelected="1" showRuler="0" zoomScaleNormal="100" zoomScaleSheetLayoutView="90" workbookViewId="0"/>
  </sheetViews>
  <sheetFormatPr defaultRowHeight="15" x14ac:dyDescent="0.25"/>
  <cols>
    <col min="1" max="1" width="6.7109375" style="53" customWidth="1"/>
    <col min="2" max="2" width="12.7109375" style="54" customWidth="1"/>
    <col min="3" max="3" width="14.7109375" style="55" customWidth="1"/>
    <col min="4" max="4" width="13.7109375" style="55" customWidth="1"/>
    <col min="5" max="5" width="38.7109375" style="56" customWidth="1"/>
    <col min="6" max="6" width="30.7109375" style="55" customWidth="1"/>
    <col min="7" max="7" width="8.7109375" style="57" customWidth="1"/>
    <col min="8" max="8" width="10.5703125" style="57" customWidth="1"/>
    <col min="9" max="9" width="10.7109375" style="57" customWidth="1"/>
    <col min="10" max="10" width="8.7109375" style="58" customWidth="1"/>
    <col min="11" max="11" width="8.7109375" style="54" customWidth="1"/>
    <col min="12" max="12" width="9.7109375" style="54" customWidth="1"/>
    <col min="13" max="13" width="38.7109375" style="55" customWidth="1"/>
    <col min="14" max="15" width="38.7109375" customWidth="1"/>
  </cols>
  <sheetData>
    <row r="1" spans="1:14" x14ac:dyDescent="0.25">
      <c r="A1" s="2"/>
      <c r="B1" s="3"/>
      <c r="C1" s="4" t="s">
        <v>0</v>
      </c>
      <c r="D1" s="4"/>
      <c r="E1" s="5"/>
      <c r="F1" s="6"/>
      <c r="G1" s="7"/>
      <c r="H1" s="7"/>
      <c r="I1" s="7"/>
      <c r="J1" s="8"/>
      <c r="K1" s="5"/>
      <c r="L1" s="5"/>
      <c r="M1" s="9"/>
      <c r="N1" s="10"/>
    </row>
    <row r="2" spans="1:14" x14ac:dyDescent="0.25">
      <c r="A2" s="2"/>
      <c r="B2" s="3"/>
      <c r="C2" s="4" t="s">
        <v>1</v>
      </c>
      <c r="D2" s="4"/>
      <c r="E2" s="5"/>
      <c r="F2" s="4"/>
      <c r="G2" s="7"/>
      <c r="H2" s="7"/>
      <c r="I2" s="7"/>
      <c r="J2" s="8"/>
      <c r="K2" s="5"/>
      <c r="L2" s="5"/>
      <c r="M2" s="6"/>
      <c r="N2" s="10"/>
    </row>
    <row r="3" spans="1:14" x14ac:dyDescent="0.25">
      <c r="A3" s="2"/>
      <c r="B3" s="3"/>
      <c r="C3" s="4" t="s">
        <v>96</v>
      </c>
      <c r="D3" s="4"/>
      <c r="E3" s="5"/>
      <c r="F3" s="4"/>
      <c r="G3" s="7"/>
      <c r="H3" s="7"/>
      <c r="I3" s="7"/>
      <c r="J3" s="8"/>
      <c r="K3" s="5"/>
      <c r="L3" s="5"/>
      <c r="M3" s="6"/>
      <c r="N3" s="10"/>
    </row>
    <row r="4" spans="1:14" x14ac:dyDescent="0.25">
      <c r="A4" s="2"/>
      <c r="B4" s="11"/>
      <c r="C4" s="11"/>
      <c r="D4" s="11"/>
      <c r="E4" s="11"/>
      <c r="F4" s="11"/>
      <c r="G4" s="8"/>
      <c r="H4" s="8"/>
      <c r="I4" s="8"/>
      <c r="J4" s="8"/>
      <c r="K4" s="11"/>
      <c r="L4" s="11"/>
      <c r="M4" s="12"/>
      <c r="N4" s="70" t="s">
        <v>128</v>
      </c>
    </row>
    <row r="5" spans="1:14" ht="20.25" x14ac:dyDescent="0.25">
      <c r="A5" s="13" t="s">
        <v>97</v>
      </c>
      <c r="B5" s="11"/>
      <c r="C5" s="11"/>
      <c r="D5" s="11"/>
      <c r="E5" s="11"/>
      <c r="F5" s="11"/>
      <c r="G5" s="8"/>
      <c r="H5" s="8"/>
      <c r="I5" s="8"/>
      <c r="J5" s="8"/>
      <c r="K5" s="11"/>
      <c r="L5" s="11"/>
      <c r="M5" s="12"/>
      <c r="N5" s="10"/>
    </row>
    <row r="6" spans="1:14" x14ac:dyDescent="0.25">
      <c r="A6" s="2"/>
      <c r="B6" s="14"/>
      <c r="C6" s="15"/>
      <c r="D6" s="15"/>
      <c r="E6" s="15"/>
      <c r="F6" s="15"/>
      <c r="G6" s="68" t="s">
        <v>24</v>
      </c>
      <c r="H6" s="68"/>
      <c r="I6" s="8" t="s">
        <v>2</v>
      </c>
      <c r="J6" s="16"/>
      <c r="K6" s="14"/>
      <c r="L6" s="14"/>
      <c r="M6" s="17"/>
      <c r="N6" s="10"/>
    </row>
    <row r="7" spans="1:14" s="20" customFormat="1" x14ac:dyDescent="0.25">
      <c r="A7" s="18" t="s">
        <v>25</v>
      </c>
      <c r="B7" s="14"/>
      <c r="C7" s="15"/>
      <c r="D7" s="15"/>
      <c r="E7" s="15"/>
      <c r="F7" s="15"/>
      <c r="G7" s="69" t="s">
        <v>26</v>
      </c>
      <c r="H7" s="69"/>
      <c r="I7" s="59" t="s">
        <v>27</v>
      </c>
      <c r="J7" s="16"/>
      <c r="K7" s="14"/>
      <c r="L7" s="14"/>
      <c r="M7" s="17"/>
      <c r="N7" s="19"/>
    </row>
    <row r="8" spans="1:14" s="25" customFormat="1" ht="30" x14ac:dyDescent="0.2">
      <c r="A8" s="21"/>
      <c r="B8" s="22" t="s">
        <v>3</v>
      </c>
      <c r="C8" s="22" t="s">
        <v>28</v>
      </c>
      <c r="D8" s="22" t="s">
        <v>4</v>
      </c>
      <c r="E8" s="22" t="s">
        <v>5</v>
      </c>
      <c r="F8" s="22" t="s">
        <v>6</v>
      </c>
      <c r="G8" s="23" t="s">
        <v>29</v>
      </c>
      <c r="H8" s="23" t="s">
        <v>30</v>
      </c>
      <c r="I8" s="23" t="s">
        <v>33</v>
      </c>
      <c r="J8" s="23" t="s">
        <v>7</v>
      </c>
      <c r="K8" s="22" t="s">
        <v>8</v>
      </c>
      <c r="L8" s="22" t="s">
        <v>9</v>
      </c>
      <c r="M8" s="24" t="s">
        <v>10</v>
      </c>
      <c r="N8" s="22" t="s">
        <v>18</v>
      </c>
    </row>
    <row r="9" spans="1:14" s="31" customFormat="1" ht="28.5" x14ac:dyDescent="0.25">
      <c r="A9" s="2">
        <v>1</v>
      </c>
      <c r="B9" s="26">
        <v>1</v>
      </c>
      <c r="C9" s="27" t="s">
        <v>98</v>
      </c>
      <c r="D9" s="27" t="s">
        <v>99</v>
      </c>
      <c r="E9" s="27" t="s">
        <v>100</v>
      </c>
      <c r="F9" s="27" t="s">
        <v>69</v>
      </c>
      <c r="G9" s="28">
        <v>2</v>
      </c>
      <c r="H9" s="28">
        <v>2</v>
      </c>
      <c r="I9" s="29">
        <v>15</v>
      </c>
      <c r="J9" s="29">
        <v>5</v>
      </c>
      <c r="K9" s="30" t="s">
        <v>17</v>
      </c>
      <c r="L9" s="30" t="s">
        <v>19</v>
      </c>
      <c r="M9" s="27"/>
      <c r="N9" s="27"/>
    </row>
    <row r="10" spans="1:14" s="31" customFormat="1" ht="28.5" x14ac:dyDescent="0.25">
      <c r="A10" s="2">
        <v>2</v>
      </c>
      <c r="B10" s="26">
        <v>1</v>
      </c>
      <c r="C10" s="27" t="s">
        <v>101</v>
      </c>
      <c r="D10" s="27" t="s">
        <v>102</v>
      </c>
      <c r="E10" s="27" t="s">
        <v>103</v>
      </c>
      <c r="F10" s="27" t="s">
        <v>34</v>
      </c>
      <c r="G10" s="28">
        <v>2</v>
      </c>
      <c r="H10" s="28">
        <v>0</v>
      </c>
      <c r="I10" s="29">
        <f>J10*3</f>
        <v>12</v>
      </c>
      <c r="J10" s="28">
        <v>4</v>
      </c>
      <c r="K10" s="30" t="s">
        <v>17</v>
      </c>
      <c r="L10" s="30" t="s">
        <v>19</v>
      </c>
      <c r="M10" s="27"/>
      <c r="N10" s="27"/>
    </row>
    <row r="11" spans="1:14" s="31" customFormat="1" ht="28.5" x14ac:dyDescent="0.25">
      <c r="A11" s="2">
        <v>3</v>
      </c>
      <c r="B11" s="26">
        <v>1</v>
      </c>
      <c r="C11" s="39" t="s">
        <v>109</v>
      </c>
      <c r="D11" s="39" t="s">
        <v>110</v>
      </c>
      <c r="E11" s="39" t="s">
        <v>111</v>
      </c>
      <c r="F11" s="40" t="s">
        <v>21</v>
      </c>
      <c r="G11" s="29">
        <v>2</v>
      </c>
      <c r="H11" s="29">
        <v>1</v>
      </c>
      <c r="I11" s="29">
        <f t="shared" ref="I11" si="0">J11*3</f>
        <v>12</v>
      </c>
      <c r="J11" s="29">
        <v>4</v>
      </c>
      <c r="K11" s="41" t="s">
        <v>17</v>
      </c>
      <c r="L11" s="41" t="s">
        <v>19</v>
      </c>
      <c r="M11" s="27"/>
      <c r="N11" s="27"/>
    </row>
    <row r="12" spans="1:14" s="31" customFormat="1" ht="28.5" x14ac:dyDescent="0.25">
      <c r="A12" s="2">
        <v>4</v>
      </c>
      <c r="B12" s="26">
        <v>1</v>
      </c>
      <c r="C12" s="27" t="s">
        <v>104</v>
      </c>
      <c r="D12" s="27" t="s">
        <v>105</v>
      </c>
      <c r="E12" s="27" t="s">
        <v>106</v>
      </c>
      <c r="F12" s="27" t="s">
        <v>125</v>
      </c>
      <c r="G12" s="28">
        <v>2</v>
      </c>
      <c r="H12" s="28">
        <v>2</v>
      </c>
      <c r="I12" s="28">
        <f>J12*3</f>
        <v>12</v>
      </c>
      <c r="J12" s="28">
        <v>4</v>
      </c>
      <c r="K12" s="30" t="s">
        <v>17</v>
      </c>
      <c r="L12" s="30" t="s">
        <v>19</v>
      </c>
      <c r="M12" s="27"/>
      <c r="N12" s="27"/>
    </row>
    <row r="13" spans="1:14" s="31" customFormat="1" ht="28.5" customHeight="1" x14ac:dyDescent="0.25">
      <c r="A13" s="2">
        <v>5</v>
      </c>
      <c r="B13" s="32">
        <v>1</v>
      </c>
      <c r="C13" s="33"/>
      <c r="D13" s="33"/>
      <c r="E13" s="33" t="s">
        <v>35</v>
      </c>
      <c r="F13" s="33"/>
      <c r="G13" s="34">
        <v>1</v>
      </c>
      <c r="H13" s="34">
        <v>2</v>
      </c>
      <c r="I13" s="60">
        <f>J13*3</f>
        <v>9</v>
      </c>
      <c r="J13" s="34">
        <v>3</v>
      </c>
      <c r="K13" s="35" t="s">
        <v>20</v>
      </c>
      <c r="L13" s="35" t="s">
        <v>22</v>
      </c>
      <c r="M13" s="33"/>
      <c r="N13" s="33" t="s">
        <v>107</v>
      </c>
    </row>
    <row r="14" spans="1:14" s="31" customFormat="1" ht="28.5" customHeight="1" x14ac:dyDescent="0.25">
      <c r="A14" s="2">
        <v>6</v>
      </c>
      <c r="B14" s="32">
        <v>1</v>
      </c>
      <c r="C14" s="33"/>
      <c r="D14" s="33"/>
      <c r="E14" s="33" t="s">
        <v>36</v>
      </c>
      <c r="F14" s="33"/>
      <c r="G14" s="34">
        <v>2</v>
      </c>
      <c r="H14" s="34">
        <v>0</v>
      </c>
      <c r="I14" s="60">
        <f>J14*3</f>
        <v>9</v>
      </c>
      <c r="J14" s="34">
        <v>3</v>
      </c>
      <c r="K14" s="35" t="s">
        <v>17</v>
      </c>
      <c r="L14" s="35" t="s">
        <v>22</v>
      </c>
      <c r="M14" s="33"/>
      <c r="N14" s="33" t="s">
        <v>108</v>
      </c>
    </row>
    <row r="15" spans="1:14" x14ac:dyDescent="0.25">
      <c r="A15" s="36">
        <f>G15+H15</f>
        <v>18</v>
      </c>
      <c r="B15" s="37"/>
      <c r="C15" s="38"/>
      <c r="D15" s="38"/>
      <c r="E15" s="38"/>
      <c r="F15" s="38"/>
      <c r="G15" s="36">
        <f>SUM(G9:G14)</f>
        <v>11</v>
      </c>
      <c r="H15" s="36">
        <f>SUM(H9:H14)</f>
        <v>7</v>
      </c>
      <c r="I15" s="36">
        <f>SUM(I9:I14)</f>
        <v>69</v>
      </c>
      <c r="J15" s="36">
        <f>SUM(J9:J14)</f>
        <v>23</v>
      </c>
      <c r="K15" s="36"/>
      <c r="L15" s="36"/>
      <c r="M15" s="38"/>
      <c r="N15" s="38"/>
    </row>
    <row r="16" spans="1:14" s="31" customFormat="1" ht="28.5" x14ac:dyDescent="0.25">
      <c r="A16" s="2"/>
      <c r="B16" s="26">
        <v>2</v>
      </c>
      <c r="C16" s="27" t="s">
        <v>115</v>
      </c>
      <c r="D16" s="27" t="s">
        <v>116</v>
      </c>
      <c r="E16" s="27" t="s">
        <v>117</v>
      </c>
      <c r="F16" s="27" t="s">
        <v>21</v>
      </c>
      <c r="G16" s="28">
        <v>2</v>
      </c>
      <c r="H16" s="28">
        <v>1</v>
      </c>
      <c r="I16" s="28">
        <f>J16*3</f>
        <v>12</v>
      </c>
      <c r="J16" s="28">
        <v>4</v>
      </c>
      <c r="K16" s="30" t="s">
        <v>17</v>
      </c>
      <c r="L16" s="30" t="s">
        <v>19</v>
      </c>
      <c r="M16" s="27"/>
      <c r="N16" s="27"/>
    </row>
    <row r="17" spans="1:14" s="31" customFormat="1" ht="28.5" x14ac:dyDescent="0.25">
      <c r="A17" s="2">
        <v>2</v>
      </c>
      <c r="B17" s="26">
        <v>2</v>
      </c>
      <c r="C17" s="27" t="s">
        <v>87</v>
      </c>
      <c r="D17" s="27" t="s">
        <v>88</v>
      </c>
      <c r="E17" s="27" t="s">
        <v>89</v>
      </c>
      <c r="F17" s="27" t="s">
        <v>69</v>
      </c>
      <c r="G17" s="28">
        <v>2</v>
      </c>
      <c r="H17" s="28">
        <v>1</v>
      </c>
      <c r="I17" s="28">
        <f>J17*3</f>
        <v>12</v>
      </c>
      <c r="J17" s="28">
        <v>4</v>
      </c>
      <c r="K17" s="30" t="s">
        <v>17</v>
      </c>
      <c r="L17" s="30" t="s">
        <v>19</v>
      </c>
      <c r="M17" s="27"/>
      <c r="N17" s="27"/>
    </row>
    <row r="18" spans="1:14" s="31" customFormat="1" ht="28.5" x14ac:dyDescent="0.25">
      <c r="A18" s="2">
        <v>3</v>
      </c>
      <c r="B18" s="26">
        <v>2</v>
      </c>
      <c r="C18" s="27" t="s">
        <v>112</v>
      </c>
      <c r="D18" s="27" t="s">
        <v>113</v>
      </c>
      <c r="E18" s="27" t="s">
        <v>114</v>
      </c>
      <c r="F18" s="27" t="s">
        <v>81</v>
      </c>
      <c r="G18" s="28">
        <v>2</v>
      </c>
      <c r="H18" s="28">
        <v>2</v>
      </c>
      <c r="I18" s="29">
        <f t="shared" ref="I18:I23" si="1">J18*3</f>
        <v>15</v>
      </c>
      <c r="J18" s="28">
        <v>5</v>
      </c>
      <c r="K18" s="30" t="s">
        <v>17</v>
      </c>
      <c r="L18" s="30" t="s">
        <v>19</v>
      </c>
      <c r="M18" s="27"/>
      <c r="N18" s="27"/>
    </row>
    <row r="19" spans="1:14" s="31" customFormat="1" ht="28.5" x14ac:dyDescent="0.25">
      <c r="A19" s="2">
        <v>4</v>
      </c>
      <c r="B19" s="26">
        <v>2</v>
      </c>
      <c r="C19" s="27" t="s">
        <v>70</v>
      </c>
      <c r="D19" s="27" t="s">
        <v>71</v>
      </c>
      <c r="E19" s="27" t="s">
        <v>72</v>
      </c>
      <c r="F19" s="27" t="s">
        <v>73</v>
      </c>
      <c r="G19" s="28">
        <v>2</v>
      </c>
      <c r="H19" s="28">
        <v>0</v>
      </c>
      <c r="I19" s="28">
        <f t="shared" si="1"/>
        <v>9</v>
      </c>
      <c r="J19" s="28">
        <v>3</v>
      </c>
      <c r="K19" s="30" t="s">
        <v>17</v>
      </c>
      <c r="L19" s="30" t="s">
        <v>19</v>
      </c>
      <c r="M19" s="27"/>
      <c r="N19" s="27"/>
    </row>
    <row r="20" spans="1:14" s="31" customFormat="1" ht="28.5" x14ac:dyDescent="0.25">
      <c r="A20" s="2">
        <v>5</v>
      </c>
      <c r="B20" s="26">
        <v>2</v>
      </c>
      <c r="C20" s="27" t="s">
        <v>68</v>
      </c>
      <c r="D20" s="27" t="s">
        <v>37</v>
      </c>
      <c r="E20" s="27" t="s">
        <v>38</v>
      </c>
      <c r="F20" s="27" t="s">
        <v>129</v>
      </c>
      <c r="G20" s="28">
        <v>2</v>
      </c>
      <c r="H20" s="28">
        <v>0</v>
      </c>
      <c r="I20" s="29">
        <f t="shared" si="1"/>
        <v>9</v>
      </c>
      <c r="J20" s="28">
        <v>3</v>
      </c>
      <c r="K20" s="30" t="s">
        <v>17</v>
      </c>
      <c r="L20" s="30" t="s">
        <v>19</v>
      </c>
      <c r="M20" s="27"/>
      <c r="N20" s="27"/>
    </row>
    <row r="21" spans="1:14" s="31" customFormat="1" ht="28.5" x14ac:dyDescent="0.25">
      <c r="A21" s="2">
        <v>6</v>
      </c>
      <c r="B21" s="26">
        <v>2</v>
      </c>
      <c r="C21" s="27" t="s">
        <v>53</v>
      </c>
      <c r="D21" s="27" t="s">
        <v>54</v>
      </c>
      <c r="E21" s="27" t="s">
        <v>55</v>
      </c>
      <c r="F21" s="27" t="s">
        <v>56</v>
      </c>
      <c r="G21" s="28">
        <v>2</v>
      </c>
      <c r="H21" s="28">
        <v>0</v>
      </c>
      <c r="I21" s="29">
        <f t="shared" si="1"/>
        <v>9</v>
      </c>
      <c r="J21" s="28">
        <v>3</v>
      </c>
      <c r="K21" s="30" t="s">
        <v>17</v>
      </c>
      <c r="L21" s="30" t="s">
        <v>19</v>
      </c>
      <c r="M21" s="27"/>
      <c r="N21" s="27"/>
    </row>
    <row r="22" spans="1:14" s="31" customFormat="1" ht="28.5" x14ac:dyDescent="0.25">
      <c r="A22" s="2">
        <v>7</v>
      </c>
      <c r="B22" s="26">
        <v>2</v>
      </c>
      <c r="C22" s="27" t="s">
        <v>74</v>
      </c>
      <c r="D22" s="27" t="s">
        <v>75</v>
      </c>
      <c r="E22" s="27" t="s">
        <v>76</v>
      </c>
      <c r="F22" s="27" t="s">
        <v>48</v>
      </c>
      <c r="G22" s="28">
        <v>2</v>
      </c>
      <c r="H22" s="28">
        <v>0</v>
      </c>
      <c r="I22" s="28">
        <f t="shared" si="1"/>
        <v>9</v>
      </c>
      <c r="J22" s="28">
        <v>3</v>
      </c>
      <c r="K22" s="30" t="s">
        <v>17</v>
      </c>
      <c r="L22" s="30" t="s">
        <v>19</v>
      </c>
      <c r="M22" s="27"/>
      <c r="N22" s="27"/>
    </row>
    <row r="23" spans="1:14" s="31" customFormat="1" ht="28.5" x14ac:dyDescent="0.25">
      <c r="A23" s="2">
        <v>8</v>
      </c>
      <c r="B23" s="26">
        <v>2</v>
      </c>
      <c r="C23" s="27" t="s">
        <v>77</v>
      </c>
      <c r="D23" s="27" t="s">
        <v>78</v>
      </c>
      <c r="E23" s="27" t="s">
        <v>79</v>
      </c>
      <c r="F23" s="27" t="s">
        <v>80</v>
      </c>
      <c r="G23" s="28">
        <v>2</v>
      </c>
      <c r="H23" s="28">
        <v>0</v>
      </c>
      <c r="I23" s="29">
        <f t="shared" si="1"/>
        <v>9</v>
      </c>
      <c r="J23" s="28">
        <v>3</v>
      </c>
      <c r="K23" s="30" t="s">
        <v>17</v>
      </c>
      <c r="L23" s="30" t="s">
        <v>19</v>
      </c>
      <c r="M23" s="27"/>
      <c r="N23" s="27"/>
    </row>
    <row r="24" spans="1:14" x14ac:dyDescent="0.25">
      <c r="A24" s="36">
        <f>G24+H24</f>
        <v>20</v>
      </c>
      <c r="B24" s="37"/>
      <c r="C24" s="38"/>
      <c r="D24" s="38"/>
      <c r="E24" s="38"/>
      <c r="F24" s="38"/>
      <c r="G24" s="36">
        <f>SUM(G16:G23)</f>
        <v>16</v>
      </c>
      <c r="H24" s="36">
        <f>SUM(H16:H23)</f>
        <v>4</v>
      </c>
      <c r="I24" s="36">
        <f>SUM(I16:I23)</f>
        <v>84</v>
      </c>
      <c r="J24" s="36">
        <f>SUM(J16:J23)</f>
        <v>28</v>
      </c>
      <c r="K24" s="36"/>
      <c r="L24" s="36"/>
      <c r="M24" s="38"/>
      <c r="N24" s="38"/>
    </row>
    <row r="25" spans="1:14" s="31" customFormat="1" ht="28.5" x14ac:dyDescent="0.25">
      <c r="A25" s="2">
        <v>1</v>
      </c>
      <c r="B25" s="26">
        <v>3</v>
      </c>
      <c r="C25" s="27" t="s">
        <v>39</v>
      </c>
      <c r="D25" s="27" t="s">
        <v>40</v>
      </c>
      <c r="E25" s="27" t="s">
        <v>41</v>
      </c>
      <c r="F25" s="27"/>
      <c r="G25" s="28">
        <v>0</v>
      </c>
      <c r="H25" s="42">
        <v>2</v>
      </c>
      <c r="I25" s="28">
        <v>0</v>
      </c>
      <c r="J25" s="28">
        <v>15</v>
      </c>
      <c r="K25" s="30" t="s">
        <v>20</v>
      </c>
      <c r="L25" s="30" t="s">
        <v>19</v>
      </c>
      <c r="M25" s="27"/>
      <c r="N25" s="27"/>
    </row>
    <row r="26" spans="1:14" s="31" customFormat="1" ht="28.5" x14ac:dyDescent="0.25">
      <c r="A26" s="2">
        <v>2</v>
      </c>
      <c r="B26" s="26">
        <v>3</v>
      </c>
      <c r="C26" s="27" t="s">
        <v>42</v>
      </c>
      <c r="D26" s="27" t="s">
        <v>43</v>
      </c>
      <c r="E26" s="27" t="s">
        <v>44</v>
      </c>
      <c r="F26" s="67" t="s">
        <v>124</v>
      </c>
      <c r="G26" s="28">
        <v>2</v>
      </c>
      <c r="H26" s="28">
        <v>1</v>
      </c>
      <c r="I26" s="28">
        <f>J26*3</f>
        <v>9</v>
      </c>
      <c r="J26" s="28">
        <v>3</v>
      </c>
      <c r="K26" s="30" t="s">
        <v>17</v>
      </c>
      <c r="L26" s="30" t="s">
        <v>19</v>
      </c>
      <c r="M26" s="43"/>
      <c r="N26" s="43"/>
    </row>
    <row r="27" spans="1:14" s="31" customFormat="1" ht="28.5" x14ac:dyDescent="0.25">
      <c r="A27" s="2">
        <v>3</v>
      </c>
      <c r="B27" s="26">
        <v>3</v>
      </c>
      <c r="C27" s="27" t="s">
        <v>118</v>
      </c>
      <c r="D27" s="27" t="s">
        <v>119</v>
      </c>
      <c r="E27" s="27" t="s">
        <v>120</v>
      </c>
      <c r="F27" s="27" t="s">
        <v>121</v>
      </c>
      <c r="G27" s="28">
        <v>0</v>
      </c>
      <c r="H27" s="28">
        <v>240</v>
      </c>
      <c r="I27" s="28">
        <v>240</v>
      </c>
      <c r="J27" s="28">
        <v>7</v>
      </c>
      <c r="K27" s="30" t="s">
        <v>20</v>
      </c>
      <c r="L27" s="30" t="s">
        <v>19</v>
      </c>
      <c r="M27" s="43"/>
      <c r="N27" s="43"/>
    </row>
    <row r="28" spans="1:14" x14ac:dyDescent="0.25">
      <c r="A28" s="36">
        <f>G28+H28</f>
        <v>4</v>
      </c>
      <c r="B28" s="37"/>
      <c r="C28" s="38"/>
      <c r="D28" s="38"/>
      <c r="E28" s="38"/>
      <c r="F28" s="38"/>
      <c r="G28" s="36">
        <f>SUM(G25:G27)</f>
        <v>2</v>
      </c>
      <c r="H28" s="36">
        <f>SUM(H25)</f>
        <v>2</v>
      </c>
      <c r="I28" s="36">
        <f>SUM(I25)</f>
        <v>0</v>
      </c>
      <c r="J28" s="36">
        <f>SUM(J25:J27)</f>
        <v>25</v>
      </c>
      <c r="K28" s="36"/>
      <c r="L28" s="36"/>
      <c r="M28" s="38"/>
      <c r="N28" s="38"/>
    </row>
    <row r="29" spans="1:14" s="31" customFormat="1" ht="28.5" x14ac:dyDescent="0.25">
      <c r="A29" s="2">
        <v>1</v>
      </c>
      <c r="B29" s="26">
        <v>4</v>
      </c>
      <c r="C29" s="27" t="s">
        <v>45</v>
      </c>
      <c r="D29" s="27" t="s">
        <v>46</v>
      </c>
      <c r="E29" s="27" t="s">
        <v>47</v>
      </c>
      <c r="F29" s="27"/>
      <c r="G29" s="28">
        <v>0</v>
      </c>
      <c r="H29" s="28">
        <v>2</v>
      </c>
      <c r="I29" s="28">
        <v>0</v>
      </c>
      <c r="J29" s="28">
        <v>15</v>
      </c>
      <c r="K29" s="30" t="s">
        <v>20</v>
      </c>
      <c r="L29" s="30" t="s">
        <v>19</v>
      </c>
      <c r="M29" s="27"/>
      <c r="N29" s="27"/>
    </row>
    <row r="30" spans="1:14" x14ac:dyDescent="0.25">
      <c r="A30" s="36">
        <f>G30+H30</f>
        <v>2</v>
      </c>
      <c r="B30" s="37"/>
      <c r="C30" s="38"/>
      <c r="D30" s="38"/>
      <c r="E30" s="38"/>
      <c r="F30" s="38"/>
      <c r="G30" s="36">
        <f>SUM(G29)</f>
        <v>0</v>
      </c>
      <c r="H30" s="36">
        <f>SUM(H29)</f>
        <v>2</v>
      </c>
      <c r="I30" s="36">
        <f>SUM(I29)</f>
        <v>0</v>
      </c>
      <c r="J30" s="36">
        <f>SUM(J29)</f>
        <v>15</v>
      </c>
      <c r="K30" s="36"/>
      <c r="L30" s="36"/>
      <c r="M30" s="38"/>
      <c r="N30" s="38"/>
    </row>
    <row r="31" spans="1:14" s="48" customFormat="1" x14ac:dyDescent="0.25">
      <c r="A31" s="44"/>
      <c r="B31" s="45"/>
      <c r="C31" s="46"/>
      <c r="D31" s="46"/>
      <c r="E31" s="46"/>
      <c r="F31" s="46"/>
      <c r="G31" s="47"/>
      <c r="H31" s="47"/>
      <c r="I31" s="47"/>
      <c r="J31" s="16"/>
      <c r="K31" s="14"/>
      <c r="L31" s="14"/>
      <c r="M31" s="46"/>
      <c r="N31" s="46"/>
    </row>
    <row r="32" spans="1:14" s="48" customFormat="1" x14ac:dyDescent="0.25">
      <c r="A32" s="44"/>
      <c r="B32" s="45"/>
      <c r="C32" s="46"/>
      <c r="D32" s="46"/>
      <c r="E32" s="46"/>
      <c r="F32" s="46"/>
      <c r="G32" s="47"/>
      <c r="H32" s="47"/>
      <c r="I32" s="47"/>
      <c r="J32" s="16"/>
      <c r="K32" s="14"/>
      <c r="L32" s="14"/>
      <c r="M32" s="46"/>
      <c r="N32" s="46"/>
    </row>
    <row r="33" spans="1:14" ht="18" x14ac:dyDescent="0.25">
      <c r="A33" s="2"/>
      <c r="B33" s="61" t="s">
        <v>82</v>
      </c>
      <c r="C33" s="6"/>
      <c r="D33" s="6"/>
      <c r="E33" s="49"/>
      <c r="F33" s="6"/>
      <c r="G33" s="68" t="s">
        <v>24</v>
      </c>
      <c r="H33" s="68"/>
      <c r="I33" s="8" t="s">
        <v>2</v>
      </c>
      <c r="J33" s="51"/>
      <c r="K33" s="3"/>
      <c r="L33" s="3"/>
      <c r="M33" s="6"/>
      <c r="N33" s="6"/>
    </row>
    <row r="34" spans="1:14" x14ac:dyDescent="0.25">
      <c r="A34" s="2"/>
      <c r="B34" s="4" t="s">
        <v>122</v>
      </c>
      <c r="C34" s="5"/>
      <c r="D34" s="5"/>
      <c r="E34" s="5"/>
      <c r="F34" s="5"/>
      <c r="G34" s="69" t="s">
        <v>26</v>
      </c>
      <c r="H34" s="69"/>
      <c r="I34" s="59" t="s">
        <v>27</v>
      </c>
      <c r="J34" s="8"/>
      <c r="K34" s="5"/>
      <c r="L34" s="5"/>
      <c r="M34" s="6"/>
      <c r="N34" s="6"/>
    </row>
    <row r="35" spans="1:14" ht="30" x14ac:dyDescent="0.25">
      <c r="A35" s="2"/>
      <c r="B35" s="22" t="s">
        <v>3</v>
      </c>
      <c r="C35" s="22" t="s">
        <v>28</v>
      </c>
      <c r="D35" s="22" t="s">
        <v>4</v>
      </c>
      <c r="E35" s="22" t="s">
        <v>5</v>
      </c>
      <c r="F35" s="22" t="s">
        <v>6</v>
      </c>
      <c r="G35" s="23" t="s">
        <v>29</v>
      </c>
      <c r="H35" s="23" t="s">
        <v>30</v>
      </c>
      <c r="I35" s="23" t="s">
        <v>33</v>
      </c>
      <c r="J35" s="23" t="s">
        <v>7</v>
      </c>
      <c r="K35" s="22" t="s">
        <v>8</v>
      </c>
      <c r="L35" s="22" t="s">
        <v>9</v>
      </c>
      <c r="M35" s="24" t="s">
        <v>10</v>
      </c>
      <c r="N35" s="22" t="s">
        <v>18</v>
      </c>
    </row>
    <row r="36" spans="1:14" ht="28.5" x14ac:dyDescent="0.25">
      <c r="A36" s="2">
        <v>7</v>
      </c>
      <c r="B36" s="26">
        <v>1</v>
      </c>
      <c r="C36" s="27" t="s">
        <v>61</v>
      </c>
      <c r="D36" s="27" t="s">
        <v>62</v>
      </c>
      <c r="E36" s="27" t="s">
        <v>63</v>
      </c>
      <c r="F36" s="27" t="s">
        <v>64</v>
      </c>
      <c r="G36" s="28">
        <v>2</v>
      </c>
      <c r="H36" s="28">
        <v>1</v>
      </c>
      <c r="I36" s="28">
        <f>J36*3</f>
        <v>12</v>
      </c>
      <c r="J36" s="28">
        <v>4</v>
      </c>
      <c r="K36" s="30" t="s">
        <v>17</v>
      </c>
      <c r="L36" s="30" t="s">
        <v>19</v>
      </c>
      <c r="M36" s="27"/>
      <c r="N36" s="27"/>
    </row>
    <row r="37" spans="1:14" ht="28.5" x14ac:dyDescent="0.25">
      <c r="A37" s="2">
        <v>8</v>
      </c>
      <c r="B37" s="26">
        <v>1</v>
      </c>
      <c r="C37" s="27" t="s">
        <v>49</v>
      </c>
      <c r="D37" s="27" t="s">
        <v>50</v>
      </c>
      <c r="E37" s="27" t="s">
        <v>51</v>
      </c>
      <c r="F37" s="27" t="s">
        <v>52</v>
      </c>
      <c r="G37" s="65">
        <v>2</v>
      </c>
      <c r="H37" s="65">
        <v>1</v>
      </c>
      <c r="I37" s="28">
        <f>J37*3</f>
        <v>12</v>
      </c>
      <c r="J37" s="65">
        <v>4</v>
      </c>
      <c r="K37" s="66" t="s">
        <v>17</v>
      </c>
      <c r="L37" s="66" t="s">
        <v>19</v>
      </c>
      <c r="M37" s="27"/>
      <c r="N37" s="27"/>
    </row>
    <row r="38" spans="1:14" x14ac:dyDescent="0.25">
      <c r="A38" s="36">
        <f>G38+H38</f>
        <v>24</v>
      </c>
      <c r="B38" s="37"/>
      <c r="C38" s="38"/>
      <c r="D38" s="38"/>
      <c r="E38" s="38"/>
      <c r="F38" s="38"/>
      <c r="G38" s="36">
        <f>SUM(G36:G37)+G15</f>
        <v>15</v>
      </c>
      <c r="H38" s="36">
        <f>SUM(H36:H37)+H15</f>
        <v>9</v>
      </c>
      <c r="I38" s="36">
        <f>SUM(I36:I37)+I15</f>
        <v>93</v>
      </c>
      <c r="J38" s="36">
        <f>SUM(J36:J37)+J15</f>
        <v>31</v>
      </c>
      <c r="K38" s="36"/>
      <c r="L38" s="36"/>
      <c r="M38" s="38"/>
      <c r="N38" s="38"/>
    </row>
    <row r="39" spans="1:14" s="31" customFormat="1" ht="28.5" x14ac:dyDescent="0.25">
      <c r="A39" s="2">
        <v>4</v>
      </c>
      <c r="B39" s="26">
        <v>3</v>
      </c>
      <c r="C39" s="27" t="s">
        <v>83</v>
      </c>
      <c r="D39" s="27" t="s">
        <v>84</v>
      </c>
      <c r="E39" s="27" t="s">
        <v>85</v>
      </c>
      <c r="F39" s="27" t="s">
        <v>86</v>
      </c>
      <c r="G39" s="28">
        <v>2</v>
      </c>
      <c r="H39" s="28">
        <v>1</v>
      </c>
      <c r="I39" s="28">
        <f>J39*3</f>
        <v>9</v>
      </c>
      <c r="J39" s="28">
        <v>3</v>
      </c>
      <c r="K39" s="30" t="s">
        <v>17</v>
      </c>
      <c r="L39" s="30" t="s">
        <v>19</v>
      </c>
      <c r="M39" s="27"/>
      <c r="N39" s="27"/>
    </row>
    <row r="40" spans="1:14" s="31" customFormat="1" ht="28.5" x14ac:dyDescent="0.25">
      <c r="A40" s="2">
        <v>5</v>
      </c>
      <c r="B40" s="26">
        <v>3</v>
      </c>
      <c r="C40" s="27" t="s">
        <v>65</v>
      </c>
      <c r="D40" s="27" t="s">
        <v>66</v>
      </c>
      <c r="E40" s="27" t="s">
        <v>67</v>
      </c>
      <c r="F40" s="27" t="s">
        <v>64</v>
      </c>
      <c r="G40" s="28">
        <v>2</v>
      </c>
      <c r="H40" s="42">
        <v>1</v>
      </c>
      <c r="I40" s="28">
        <f>J40*3</f>
        <v>15</v>
      </c>
      <c r="J40" s="28">
        <v>5</v>
      </c>
      <c r="K40" s="30" t="s">
        <v>17</v>
      </c>
      <c r="L40" s="30" t="s">
        <v>19</v>
      </c>
      <c r="M40" s="43"/>
      <c r="N40" s="43"/>
    </row>
    <row r="41" spans="1:14" x14ac:dyDescent="0.25">
      <c r="A41" s="36">
        <f>G41+H41</f>
        <v>10</v>
      </c>
      <c r="B41" s="37"/>
      <c r="C41" s="38"/>
      <c r="D41" s="38"/>
      <c r="E41" s="38"/>
      <c r="F41" s="38"/>
      <c r="G41" s="36">
        <f>SUM(G39:G40)+G28</f>
        <v>6</v>
      </c>
      <c r="H41" s="36">
        <f>SUM(H39:H40)+H28</f>
        <v>4</v>
      </c>
      <c r="I41" s="36">
        <f>SUM(I39:I40)+I28</f>
        <v>24</v>
      </c>
      <c r="J41" s="36">
        <f>SUM(J39:J40)+J28</f>
        <v>33</v>
      </c>
      <c r="K41" s="36"/>
      <c r="L41" s="36"/>
      <c r="M41" s="38"/>
      <c r="N41" s="38"/>
    </row>
    <row r="42" spans="1:14" s="31" customFormat="1" ht="28.5" x14ac:dyDescent="0.25">
      <c r="A42" s="2">
        <v>3</v>
      </c>
      <c r="B42" s="26">
        <v>4</v>
      </c>
      <c r="C42" s="27" t="s">
        <v>90</v>
      </c>
      <c r="D42" s="27" t="s">
        <v>91</v>
      </c>
      <c r="E42" s="27" t="s">
        <v>92</v>
      </c>
      <c r="F42" s="27" t="s">
        <v>48</v>
      </c>
      <c r="G42" s="28">
        <v>0</v>
      </c>
      <c r="H42" s="28">
        <v>2</v>
      </c>
      <c r="I42" s="28">
        <f>J42*3</f>
        <v>9</v>
      </c>
      <c r="J42" s="28">
        <v>3</v>
      </c>
      <c r="K42" s="30" t="s">
        <v>17</v>
      </c>
      <c r="L42" s="30" t="s">
        <v>19</v>
      </c>
      <c r="M42" s="27"/>
      <c r="N42" s="27"/>
    </row>
    <row r="43" spans="1:14" s="31" customFormat="1" ht="28.5" x14ac:dyDescent="0.25">
      <c r="A43" s="2">
        <v>4</v>
      </c>
      <c r="B43" s="26">
        <v>4</v>
      </c>
      <c r="C43" s="27" t="s">
        <v>127</v>
      </c>
      <c r="D43" s="27" t="s">
        <v>126</v>
      </c>
      <c r="E43" s="27" t="s">
        <v>123</v>
      </c>
      <c r="F43" s="27" t="s">
        <v>121</v>
      </c>
      <c r="G43" s="28">
        <v>2</v>
      </c>
      <c r="H43" s="28">
        <v>0</v>
      </c>
      <c r="I43" s="28">
        <f>J43*3</f>
        <v>9</v>
      </c>
      <c r="J43" s="28">
        <v>3</v>
      </c>
      <c r="K43" s="30" t="s">
        <v>17</v>
      </c>
      <c r="L43" s="30" t="s">
        <v>19</v>
      </c>
      <c r="M43" s="27"/>
      <c r="N43" s="27"/>
    </row>
    <row r="44" spans="1:14" s="31" customFormat="1" ht="28.5" x14ac:dyDescent="0.25">
      <c r="A44" s="2">
        <v>5</v>
      </c>
      <c r="B44" s="26">
        <v>4</v>
      </c>
      <c r="C44" s="27" t="s">
        <v>57</v>
      </c>
      <c r="D44" s="27" t="s">
        <v>58</v>
      </c>
      <c r="E44" s="27" t="s">
        <v>59</v>
      </c>
      <c r="F44" s="27" t="s">
        <v>60</v>
      </c>
      <c r="G44" s="28">
        <v>2</v>
      </c>
      <c r="H44" s="28">
        <v>1</v>
      </c>
      <c r="I44" s="28">
        <f>J44*3</f>
        <v>9</v>
      </c>
      <c r="J44" s="28">
        <v>3</v>
      </c>
      <c r="K44" s="30" t="s">
        <v>17</v>
      </c>
      <c r="L44" s="30" t="s">
        <v>19</v>
      </c>
      <c r="M44" s="27"/>
      <c r="N44" s="27"/>
    </row>
    <row r="45" spans="1:14" s="31" customFormat="1" ht="28.5" x14ac:dyDescent="0.25">
      <c r="A45" s="2">
        <v>6</v>
      </c>
      <c r="B45" s="26">
        <v>4</v>
      </c>
      <c r="C45" s="27" t="s">
        <v>93</v>
      </c>
      <c r="D45" s="27" t="s">
        <v>94</v>
      </c>
      <c r="E45" s="27" t="s">
        <v>95</v>
      </c>
      <c r="F45" s="27" t="s">
        <v>86</v>
      </c>
      <c r="G45" s="28">
        <v>2</v>
      </c>
      <c r="H45" s="28">
        <v>1</v>
      </c>
      <c r="I45" s="28">
        <f>J45*3</f>
        <v>12</v>
      </c>
      <c r="J45" s="28">
        <v>4</v>
      </c>
      <c r="K45" s="30" t="s">
        <v>17</v>
      </c>
      <c r="L45" s="30" t="s">
        <v>19</v>
      </c>
      <c r="M45" s="27"/>
      <c r="N45" s="27"/>
    </row>
    <row r="46" spans="1:14" x14ac:dyDescent="0.25">
      <c r="A46" s="36">
        <f>G46+H46</f>
        <v>12</v>
      </c>
      <c r="B46" s="62"/>
      <c r="C46" s="63"/>
      <c r="D46" s="63"/>
      <c r="E46" s="63"/>
      <c r="F46" s="63"/>
      <c r="G46" s="64">
        <f>SUM(G42:G45)+G30</f>
        <v>6</v>
      </c>
      <c r="H46" s="64">
        <f>SUM(H42:H45)+H30</f>
        <v>6</v>
      </c>
      <c r="I46" s="64">
        <f>SUM(I42:I45)+I30</f>
        <v>39</v>
      </c>
      <c r="J46" s="64">
        <f>SUM(J42:J45)+J30</f>
        <v>28</v>
      </c>
      <c r="K46" s="64"/>
      <c r="L46" s="64"/>
      <c r="M46" s="63"/>
      <c r="N46" s="63"/>
    </row>
    <row r="47" spans="1:14" x14ac:dyDescent="0.25">
      <c r="A47" s="16">
        <f>SUM(A15,A24,A41,A46)</f>
        <v>60</v>
      </c>
      <c r="B47" s="45"/>
      <c r="C47" s="46"/>
      <c r="D47" s="46"/>
      <c r="E47" s="46"/>
      <c r="F47" s="46"/>
      <c r="G47" s="16">
        <f>SUM(G15,G24,G41,G46)</f>
        <v>39</v>
      </c>
      <c r="H47" s="16">
        <f>SUM(H15,H24,H41,H46)</f>
        <v>21</v>
      </c>
      <c r="I47" s="16">
        <f>SUM(I15,I24,I41,I46)</f>
        <v>216</v>
      </c>
      <c r="J47" s="16">
        <f>SUM(J38,J24,J41,J46)</f>
        <v>120</v>
      </c>
      <c r="K47" s="16"/>
      <c r="L47" s="16"/>
      <c r="M47" s="46"/>
      <c r="N47" s="10"/>
    </row>
    <row r="48" spans="1:14" x14ac:dyDescent="0.25">
      <c r="A48" s="2"/>
      <c r="B48" s="3"/>
      <c r="C48" s="6"/>
      <c r="D48" s="6"/>
      <c r="E48" s="49"/>
      <c r="F48" s="6"/>
      <c r="G48" s="50"/>
      <c r="H48" s="50"/>
      <c r="I48" s="50"/>
      <c r="J48" s="51"/>
      <c r="K48" s="3"/>
      <c r="L48" s="3"/>
      <c r="M48" s="6"/>
      <c r="N48" s="10"/>
    </row>
    <row r="49" spans="1:14" x14ac:dyDescent="0.25">
      <c r="A49" s="2"/>
      <c r="B49" s="3"/>
      <c r="C49" s="6"/>
      <c r="D49" s="6"/>
      <c r="E49" s="49"/>
      <c r="F49" s="6"/>
      <c r="G49" s="50"/>
      <c r="H49" s="50"/>
      <c r="I49" s="52" t="s">
        <v>31</v>
      </c>
      <c r="J49" s="51"/>
      <c r="K49" s="5"/>
      <c r="L49" s="52" t="s">
        <v>11</v>
      </c>
      <c r="M49" s="6"/>
      <c r="N49" s="10"/>
    </row>
    <row r="50" spans="1:14" x14ac:dyDescent="0.25">
      <c r="A50" s="2"/>
      <c r="B50" s="3"/>
      <c r="C50" s="6"/>
      <c r="D50" s="6"/>
      <c r="E50" s="49"/>
      <c r="F50" s="6"/>
      <c r="G50" s="50"/>
      <c r="H50" s="50"/>
      <c r="I50" s="52" t="s">
        <v>12</v>
      </c>
      <c r="J50" s="51"/>
      <c r="K50" s="1"/>
      <c r="L50" s="52" t="s">
        <v>13</v>
      </c>
      <c r="M50" s="6"/>
      <c r="N50" s="10"/>
    </row>
    <row r="51" spans="1:14" x14ac:dyDescent="0.25">
      <c r="A51" s="2"/>
      <c r="B51" s="3"/>
      <c r="C51" s="6"/>
      <c r="D51" s="6"/>
      <c r="E51" s="49"/>
      <c r="F51" s="6"/>
      <c r="G51" s="50"/>
      <c r="H51" s="50"/>
      <c r="I51" s="52" t="s">
        <v>14</v>
      </c>
      <c r="J51" s="51"/>
      <c r="K51" s="1"/>
      <c r="L51" s="52" t="s">
        <v>15</v>
      </c>
      <c r="M51" s="6"/>
      <c r="N51" s="10"/>
    </row>
    <row r="52" spans="1:14" x14ac:dyDescent="0.25">
      <c r="A52" s="2"/>
      <c r="B52" s="3"/>
      <c r="C52" s="6"/>
      <c r="D52" s="6"/>
      <c r="E52" s="49"/>
      <c r="F52" s="6"/>
      <c r="G52" s="50"/>
      <c r="H52" s="50"/>
      <c r="I52" s="52" t="s">
        <v>23</v>
      </c>
      <c r="J52" s="51"/>
      <c r="K52" s="1"/>
      <c r="L52" s="52" t="s">
        <v>16</v>
      </c>
      <c r="M52" s="6"/>
      <c r="N52" s="10"/>
    </row>
    <row r="53" spans="1:14" ht="18.75" x14ac:dyDescent="0.25">
      <c r="A53" s="2"/>
      <c r="B53" s="3"/>
      <c r="C53" s="6"/>
      <c r="D53" s="6"/>
      <c r="E53" s="49"/>
      <c r="F53" s="6"/>
      <c r="G53" s="50"/>
      <c r="H53" s="50"/>
      <c r="I53" s="52" t="s">
        <v>32</v>
      </c>
      <c r="J53" s="51"/>
      <c r="K53" s="1"/>
      <c r="L53" s="1"/>
      <c r="M53" s="6"/>
      <c r="N53" s="10"/>
    </row>
  </sheetData>
  <mergeCells count="4">
    <mergeCell ref="G6:H6"/>
    <mergeCell ref="G7:H7"/>
    <mergeCell ref="G33:H33"/>
    <mergeCell ref="G34:H34"/>
  </mergeCells>
  <phoneticPr fontId="15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VAM MSc 2019</vt:lpstr>
      <vt:lpstr>'VAM MSc 2019'!Nyomtatási_terület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Bathó Henriett</dc:creator>
  <cp:lastModifiedBy>Németh Péter</cp:lastModifiedBy>
  <cp:lastPrinted>2015-05-14T09:01:17Z</cp:lastPrinted>
  <dcterms:created xsi:type="dcterms:W3CDTF">2014-06-18T12:27:17Z</dcterms:created>
  <dcterms:modified xsi:type="dcterms:W3CDTF">2019-07-15T10:50:46Z</dcterms:modified>
</cp:coreProperties>
</file>